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showObjects="none" filterPrivacy="1" codeName="ThisWorkbook" defaultThemeVersion="124226"/>
  <xr:revisionPtr revIDLastSave="0" documentId="13_ncr:1_{E8E4DF8B-6AE0-4D98-8F42-CBD59890A9F6}" xr6:coauthVersionLast="47" xr6:coauthVersionMax="47" xr10:uidLastSave="{00000000-0000-0000-0000-000000000000}"/>
  <bookViews>
    <workbookView xWindow="-28920" yWindow="-120" windowWidth="29040" windowHeight="15720" tabRatio="695" xr2:uid="{00000000-000D-0000-FFFF-FFFF00000000}"/>
  </bookViews>
  <sheets>
    <sheet name="Budget Instructions" sheetId="12" r:id="rId1"/>
    <sheet name="Program Budget" sheetId="1" r:id="rId2"/>
    <sheet name="B-3 Rate Sheet" sheetId="3" state="hidden" r:id="rId3"/>
    <sheet name="Admin Expense Detail" sheetId="6" r:id="rId4"/>
  </sheets>
  <definedNames>
    <definedName name="_xlnm.Print_Area" localSheetId="3">'Admin Expense Detail'!#REF!</definedName>
    <definedName name="_xlnm.Print_Area" localSheetId="2">'B-3 Rate Sheet'!$A$1:$F$47</definedName>
    <definedName name="_xlnm.Print_Area" localSheetId="1">'Program Budget'!$A$3:$J$78</definedName>
    <definedName name="_xlnm.Print_Titles" localSheetId="1">'Program Budget'!$A:$B,'Program Budget'!$3:$3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3" i="1" l="1"/>
  <c r="L51" i="1"/>
  <c r="F51" i="1"/>
  <c r="D51" i="1"/>
  <c r="D53" i="1"/>
  <c r="H42" i="6"/>
  <c r="J42" i="6"/>
  <c r="L6" i="1"/>
  <c r="J21" i="1" l="1"/>
  <c r="J22" i="1"/>
  <c r="J23" i="1"/>
  <c r="J24" i="1"/>
  <c r="J25" i="1"/>
  <c r="J26" i="1"/>
  <c r="J27" i="1"/>
  <c r="J28" i="1"/>
  <c r="J16" i="1"/>
  <c r="I6" i="1"/>
  <c r="J6" i="1"/>
  <c r="F6" i="1"/>
  <c r="D22" i="1"/>
  <c r="D23" i="1"/>
  <c r="D24" i="1"/>
  <c r="D25" i="1"/>
  <c r="D26" i="1"/>
  <c r="D27" i="1"/>
  <c r="D28" i="1"/>
  <c r="D21" i="1"/>
  <c r="D7" i="1"/>
  <c r="D8" i="1"/>
  <c r="D9" i="1"/>
  <c r="D10" i="1"/>
  <c r="D11" i="1"/>
  <c r="D12" i="1"/>
  <c r="D13" i="1"/>
  <c r="D14" i="1"/>
  <c r="D15" i="1"/>
  <c r="D16" i="1"/>
  <c r="D6" i="1"/>
  <c r="D17" i="1" s="1"/>
  <c r="F22" i="1"/>
  <c r="L22" i="1" s="1"/>
  <c r="F23" i="1"/>
  <c r="F24" i="1"/>
  <c r="F25" i="1"/>
  <c r="L25" i="1" s="1"/>
  <c r="F26" i="1"/>
  <c r="L26" i="1" s="1"/>
  <c r="F27" i="1"/>
  <c r="F28" i="1"/>
  <c r="F21" i="1"/>
  <c r="K22" i="1"/>
  <c r="K23" i="1"/>
  <c r="K24" i="1"/>
  <c r="K25" i="1"/>
  <c r="K26" i="1"/>
  <c r="K27" i="1"/>
  <c r="K28" i="1"/>
  <c r="K21" i="1"/>
  <c r="J7" i="1"/>
  <c r="J8" i="1"/>
  <c r="L8" i="1" s="1"/>
  <c r="J9" i="1"/>
  <c r="J10" i="1"/>
  <c r="L10" i="1" s="1"/>
  <c r="J11" i="1"/>
  <c r="L11" i="1" s="1"/>
  <c r="J12" i="1"/>
  <c r="J13" i="1"/>
  <c r="J14" i="1"/>
  <c r="J15" i="1"/>
  <c r="L15" i="1" s="1"/>
  <c r="F7" i="1"/>
  <c r="F8" i="1"/>
  <c r="F9" i="1"/>
  <c r="F10" i="1"/>
  <c r="F11" i="1"/>
  <c r="F12" i="1"/>
  <c r="F13" i="1"/>
  <c r="F14" i="1"/>
  <c r="F15" i="1"/>
  <c r="F16" i="1"/>
  <c r="K7" i="1"/>
  <c r="K8" i="1"/>
  <c r="K9" i="1"/>
  <c r="K10" i="1"/>
  <c r="K11" i="1"/>
  <c r="K12" i="1"/>
  <c r="K13" i="1"/>
  <c r="K14" i="1"/>
  <c r="K15" i="1"/>
  <c r="K16" i="1"/>
  <c r="K6" i="1"/>
  <c r="G19" i="1"/>
  <c r="C19" i="1"/>
  <c r="E19" i="1"/>
  <c r="L34" i="1"/>
  <c r="L35" i="1"/>
  <c r="L36" i="1"/>
  <c r="L37" i="1"/>
  <c r="L38" i="1"/>
  <c r="L39" i="1"/>
  <c r="L40" i="1"/>
  <c r="L41" i="1"/>
  <c r="L42" i="1"/>
  <c r="L43" i="1"/>
  <c r="L44" i="1"/>
  <c r="L45" i="1"/>
  <c r="L46" i="1"/>
  <c r="L47" i="1"/>
  <c r="L48" i="1"/>
  <c r="L49" i="1"/>
  <c r="L50" i="1"/>
  <c r="L57" i="1"/>
  <c r="L58" i="1"/>
  <c r="L59" i="1"/>
  <c r="L60" i="1"/>
  <c r="L61" i="1"/>
  <c r="L62" i="1"/>
  <c r="L63" i="1"/>
  <c r="L64" i="1"/>
  <c r="L65" i="1"/>
  <c r="L66" i="1"/>
  <c r="L67" i="1"/>
  <c r="L68" i="1"/>
  <c r="L56" i="1"/>
  <c r="L73" i="1"/>
  <c r="L74" i="1"/>
  <c r="L75" i="1"/>
  <c r="L72" i="1"/>
  <c r="L76" i="1" s="1"/>
  <c r="I24" i="1"/>
  <c r="I25" i="1"/>
  <c r="I26" i="1"/>
  <c r="I21" i="1"/>
  <c r="F76" i="1"/>
  <c r="F69" i="1"/>
  <c r="E29" i="1"/>
  <c r="I28" i="1"/>
  <c r="I27" i="1"/>
  <c r="I23" i="1"/>
  <c r="I22" i="1"/>
  <c r="K29" i="1" l="1"/>
  <c r="I29" i="1"/>
  <c r="L23" i="1"/>
  <c r="L24" i="1"/>
  <c r="J17" i="1"/>
  <c r="J18" i="1" s="1"/>
  <c r="L7" i="1"/>
  <c r="L16" i="1"/>
  <c r="L69" i="1"/>
  <c r="K19" i="1"/>
  <c r="K30" i="1" s="1"/>
  <c r="L9" i="1"/>
  <c r="D18" i="1"/>
  <c r="D19" i="1" s="1"/>
  <c r="L13" i="1"/>
  <c r="E30" i="1"/>
  <c r="F17" i="1"/>
  <c r="F18" i="1" s="1"/>
  <c r="L18" i="1" s="1"/>
  <c r="L27" i="1"/>
  <c r="L28" i="1"/>
  <c r="L21" i="1"/>
  <c r="L29" i="1"/>
  <c r="F29" i="1"/>
  <c r="L12" i="1"/>
  <c r="L14" i="1"/>
  <c r="I7" i="1"/>
  <c r="I8" i="1"/>
  <c r="I9" i="1"/>
  <c r="I10" i="1"/>
  <c r="I11" i="1"/>
  <c r="I12" i="1"/>
  <c r="I13" i="1"/>
  <c r="I14" i="1"/>
  <c r="I15" i="1"/>
  <c r="I16" i="1"/>
  <c r="J19" i="1" l="1"/>
  <c r="I19" i="1"/>
  <c r="I30" i="1" s="1"/>
  <c r="F19" i="1"/>
  <c r="L17" i="1"/>
  <c r="L19" i="1" s="1"/>
  <c r="E109" i="1"/>
  <c r="E91" i="1"/>
  <c r="E97" i="1"/>
  <c r="E98" i="1" s="1"/>
  <c r="E99" i="1" s="1"/>
  <c r="F30" i="1"/>
  <c r="L30" i="1"/>
  <c r="E100" i="1" l="1"/>
  <c r="E104" i="1"/>
  <c r="E114" i="1"/>
  <c r="E110" i="1"/>
  <c r="D76" i="1"/>
  <c r="F53" i="1"/>
  <c r="L53" i="1" s="1"/>
  <c r="D69" i="1"/>
  <c r="D29" i="1"/>
  <c r="C29" i="1"/>
  <c r="E111" i="1" l="1"/>
  <c r="E112" i="1"/>
  <c r="E105" i="1"/>
  <c r="E106" i="1"/>
  <c r="K53" i="1"/>
  <c r="L78" i="1"/>
  <c r="E53" i="1"/>
  <c r="D30" i="1"/>
  <c r="F78" i="1"/>
  <c r="G29" i="1"/>
  <c r="G30" i="1" s="1"/>
  <c r="J29" i="1"/>
  <c r="J30" i="1" s="1"/>
  <c r="J78" i="1" s="1"/>
  <c r="C30" i="1"/>
  <c r="C53" i="1" l="1"/>
  <c r="E92" i="1"/>
  <c r="D78" i="1"/>
  <c r="E93" i="1" l="1"/>
  <c r="E94" i="1"/>
  <c r="H22" i="3" l="1"/>
  <c r="A8" i="3" l="1"/>
  <c r="H23" i="3" l="1"/>
  <c r="H24" i="3"/>
  <c r="H25" i="3"/>
</calcChain>
</file>

<file path=xl/sharedStrings.xml><?xml version="1.0" encoding="utf-8"?>
<sst xmlns="http://schemas.openxmlformats.org/spreadsheetml/2006/main" count="175" uniqueCount="143">
  <si>
    <t>MASTER CONTRACT</t>
  </si>
  <si>
    <t>Enter Program Name</t>
  </si>
  <si>
    <t>Negotiated Rate</t>
  </si>
  <si>
    <t>RU #</t>
  </si>
  <si>
    <t>FTE</t>
  </si>
  <si>
    <t>Cost</t>
  </si>
  <si>
    <t>TOTAL CLIENT SUPPORTIVE EXPENDITURES</t>
  </si>
  <si>
    <t>TOTAL OPERATING EXPENSES</t>
  </si>
  <si>
    <t>TOTAL REVENUE</t>
  </si>
  <si>
    <t>NET COST</t>
  </si>
  <si>
    <t>Case Management</t>
  </si>
  <si>
    <t>Mental Health Services</t>
  </si>
  <si>
    <t>Medication Support</t>
  </si>
  <si>
    <t>Crisis Intervention</t>
  </si>
  <si>
    <t>Allocation</t>
  </si>
  <si>
    <t>N/A</t>
  </si>
  <si>
    <t>EXHIBIT B-3</t>
  </si>
  <si>
    <t>METHOD AND RATE OF REIMBURSEMENT</t>
  </si>
  <si>
    <t>RATE SHEET</t>
  </si>
  <si>
    <t xml:space="preserve">Reporting </t>
  </si>
  <si>
    <t xml:space="preserve">Reimbursement </t>
  </si>
  <si>
    <t>Unit</t>
  </si>
  <si>
    <t xml:space="preserve">Service / Program </t>
  </si>
  <si>
    <t>Method</t>
  </si>
  <si>
    <t>Rate</t>
  </si>
  <si>
    <t>*** IMPORTANT NOTICE ***</t>
  </si>
  <si>
    <t>Provisional Rate</t>
  </si>
  <si>
    <t>Actual Cost</t>
  </si>
  <si>
    <t>FY 18/19</t>
  </si>
  <si>
    <t>DESCRIPTION / EXPLANATION OF LINE-ITEMS</t>
  </si>
  <si>
    <t>DESCRIPTION / EXPLANATION</t>
  </si>
  <si>
    <t>1.</t>
  </si>
  <si>
    <t>2.</t>
  </si>
  <si>
    <t>4.</t>
  </si>
  <si>
    <t>5.</t>
  </si>
  <si>
    <t>6.</t>
  </si>
  <si>
    <t>7.</t>
  </si>
  <si>
    <t>8.</t>
  </si>
  <si>
    <t>Contract Maximum:</t>
  </si>
  <si>
    <t>TOTAL SALARIES, WAGES, &amp; BENEFITS</t>
  </si>
  <si>
    <t>Interactive Complexity</t>
  </si>
  <si>
    <t>per occurrence</t>
  </si>
  <si>
    <t>per minute</t>
  </si>
  <si>
    <t>rate</t>
  </si>
  <si>
    <t>Enter %</t>
  </si>
  <si>
    <t xml:space="preserve">ADMINISTRATIVE EXPENSES DETAIL </t>
  </si>
  <si>
    <t>Total Administrative Expenses:</t>
  </si>
  <si>
    <t>I. SALARIES, WAGES, &amp; BENEFITS</t>
  </si>
  <si>
    <t>II. OPERATING EXPENSES</t>
  </si>
  <si>
    <t>III. ADMINISTRATIVE EXPENSES ( ALLOCATED / INDIRECT)</t>
  </si>
  <si>
    <t xml:space="preserve">IV. CLIENT SUPPORTIVE EXPENDITURES </t>
  </si>
  <si>
    <t>V. REVENUE</t>
  </si>
  <si>
    <t>Not to exceed</t>
  </si>
  <si>
    <t>per staff hour</t>
  </si>
  <si>
    <t>The County of Alameda sets the County Contract Maximum Rate (CCMR). All provisional rates that appear on this Rate Sheet will be reduced if at any time they exceed the CCMR.</t>
  </si>
  <si>
    <t>BUDGET WORKBOOK INSTRUCTIONS</t>
  </si>
  <si>
    <t>DIRECTIONS</t>
  </si>
  <si>
    <t>NOTES</t>
  </si>
  <si>
    <r>
      <t>·</t>
    </r>
    <r>
      <rPr>
        <sz val="7"/>
        <color theme="1"/>
        <rFont val="Times New Roman"/>
        <family val="1"/>
      </rPr>
      <t xml:space="preserve">        </t>
    </r>
    <r>
      <rPr>
        <sz val="11"/>
        <color theme="1"/>
        <rFont val="Arial"/>
        <family val="2"/>
      </rPr>
      <t>All amounts should be rounded to the nearest whole dollar.</t>
    </r>
  </si>
  <si>
    <t>OPERATING EXPENSES</t>
  </si>
  <si>
    <t>SALARIES, WAGES, AND BENEFITS</t>
  </si>
  <si>
    <t>REVENUE</t>
  </si>
  <si>
    <t xml:space="preserve"> ADMINISTRATIVE EXPENSES</t>
  </si>
  <si>
    <t>Employees</t>
  </si>
  <si>
    <t>Contracted Services - Compensation TOTAL</t>
  </si>
  <si>
    <t>Employees -   Salaries &amp; Wages TOTAL</t>
  </si>
  <si>
    <t xml:space="preserve">Employees -  Fringe Benefits </t>
  </si>
  <si>
    <t>Employees - Salaries, Wages, and Benefits TOTAL</t>
  </si>
  <si>
    <t>Contracted Services</t>
  </si>
  <si>
    <t>Three Month Start-Up</t>
  </si>
  <si>
    <t>Annual Budget</t>
  </si>
  <si>
    <t>Annual Salary</t>
  </si>
  <si>
    <t>Enter Bidder Name</t>
  </si>
  <si>
    <t>TAB 1. PROGRAM BUDGET</t>
  </si>
  <si>
    <r>
      <t>·</t>
    </r>
    <r>
      <rPr>
        <sz val="7"/>
        <color theme="1"/>
        <rFont val="Times New Roman"/>
        <family val="1"/>
      </rPr>
      <t xml:space="preserve">        </t>
    </r>
    <r>
      <rPr>
        <sz val="11"/>
        <color theme="1"/>
        <rFont val="Arial"/>
        <family val="2"/>
      </rPr>
      <t>Complete Tabs  'Program Budget' and  'Admin Expense Detail'.</t>
    </r>
  </si>
  <si>
    <t>Units</t>
  </si>
  <si>
    <t>B%</t>
  </si>
  <si>
    <t xml:space="preserve">Units = Number FTE per staff position *  Percentage of Billable Hours ( B%) * Adjusted Annual Work Hours (1,808 hours) </t>
  </si>
  <si>
    <t>Adjusted annual work hours are calculated as follows:</t>
  </si>
  <si>
    <t xml:space="preserve">    Number of Work Hours per FTE per week :                                    40 hours</t>
  </si>
  <si>
    <t xml:space="preserve"> x Number of  Weeks per Year                                                       x 52 Weeks </t>
  </si>
  <si>
    <t xml:space="preserve"> = Total Annual Work Hours   (40*52)                                             = 2,080 hours</t>
  </si>
  <si>
    <r>
      <rPr>
        <sz val="10"/>
        <rFont val="Arial"/>
        <family val="2"/>
      </rPr>
      <t xml:space="preserve">Minus </t>
    </r>
    <r>
      <rPr>
        <sz val="10"/>
        <color theme="1"/>
        <rFont val="Arial"/>
        <family val="2"/>
      </rPr>
      <t>Average Annual Vacation Leave (15 days)  = 15 *8           (120) hours</t>
    </r>
  </si>
  <si>
    <t>Minus Average Annual Sick Leave (8 days) = 8*8                       (64) hours</t>
  </si>
  <si>
    <t xml:space="preserve">Minus Paid Holidays (11 days) = 11*8                                       (88) hours </t>
  </si>
  <si>
    <r>
      <t xml:space="preserve"> = Adjusted Annual Work Hours =  2,080-120-64-88                       =</t>
    </r>
    <r>
      <rPr>
        <b/>
        <sz val="10"/>
        <color theme="1"/>
        <rFont val="Arial"/>
        <family val="2"/>
      </rPr>
      <t xml:space="preserve"> 1,808 hours</t>
    </r>
  </si>
  <si>
    <t>TOTAL 
(not including three-month start-up)</t>
  </si>
  <si>
    <t>VI. UNITS OF SERVICE &amp; RATES</t>
  </si>
  <si>
    <t>RESIDENTIAL / DAY / OUTREACH</t>
  </si>
  <si>
    <t>TOTAL DAYS / HOURS</t>
  </si>
  <si>
    <t>COST PER HOUR/DAY</t>
  </si>
  <si>
    <t>OUTPATIENT</t>
  </si>
  <si>
    <t xml:space="preserve"> CCMR</t>
  </si>
  <si>
    <t>TOTAL HOURS</t>
  </si>
  <si>
    <t xml:space="preserve">COST PER HOUR </t>
  </si>
  <si>
    <t xml:space="preserve">COST PER MINUTE </t>
  </si>
  <si>
    <t>GROSS COST</t>
  </si>
  <si>
    <t>COST PER HOUR</t>
  </si>
  <si>
    <t>COST PER MINUTE</t>
  </si>
  <si>
    <t>TOTAL OUTPATIENT HOURS</t>
  </si>
  <si>
    <r>
      <t xml:space="preserve">Note : Do </t>
    </r>
    <r>
      <rPr>
        <b/>
        <sz val="11"/>
        <color theme="1"/>
        <rFont val="Arial"/>
        <family val="2"/>
      </rPr>
      <t xml:space="preserve">NOT </t>
    </r>
    <r>
      <rPr>
        <sz val="11"/>
        <color theme="1"/>
        <rFont val="Arial"/>
        <family val="2"/>
      </rPr>
      <t xml:space="preserve">factor PTO into the calculation of B%. PTO has already been taken into account when calculating the Adjusted Annual Work Hours. In other words, a 65% Percentage of Billable hours, for example, should mean that the staff spends 65% of her/his work day providing direct services and the other 35% doing indirect services such administrative tasks, meetings, supervision, etc. The 35% should </t>
    </r>
    <r>
      <rPr>
        <sz val="11"/>
        <rFont val="Arial"/>
        <family val="2"/>
      </rPr>
      <t>NOT</t>
    </r>
    <r>
      <rPr>
        <sz val="11"/>
        <color theme="1"/>
        <rFont val="Arial"/>
        <family val="2"/>
      </rPr>
      <t xml:space="preserve"> include PTO or other leave. </t>
    </r>
  </si>
  <si>
    <r>
      <t>·</t>
    </r>
    <r>
      <rPr>
        <sz val="7"/>
        <color theme="1"/>
        <rFont val="Times New Roman"/>
        <family val="1"/>
      </rPr>
      <t xml:space="preserve">        </t>
    </r>
    <r>
      <rPr>
        <sz val="11"/>
        <color theme="1"/>
        <rFont val="Arial"/>
        <family val="2"/>
      </rPr>
      <t xml:space="preserve">Bidders must complete Admin Expense Detail tab to itemize and describe, in detail, including the methodology for cost allocation (if applicable), all administrative expenses. </t>
    </r>
  </si>
  <si>
    <r>
      <t xml:space="preserve">·     </t>
    </r>
    <r>
      <rPr>
        <sz val="11"/>
        <color theme="1"/>
        <rFont val="Arial"/>
        <family val="2"/>
      </rPr>
      <t>Include any revenue that the Bidder will use to support the proposed program.</t>
    </r>
  </si>
  <si>
    <r>
      <t>·</t>
    </r>
    <r>
      <rPr>
        <sz val="7"/>
        <color theme="1"/>
        <rFont val="Times New Roman"/>
        <family val="1"/>
      </rPr>
      <t>  </t>
    </r>
    <r>
      <rPr>
        <sz val="11"/>
        <color theme="1"/>
        <rFont val="Arial"/>
        <family val="2"/>
      </rPr>
      <t xml:space="preserve">  For each required staff position, enter: </t>
    </r>
  </si>
  <si>
    <r>
      <t>·</t>
    </r>
    <r>
      <rPr>
        <sz val="7"/>
        <color theme="1"/>
        <rFont val="Times New Roman"/>
        <family val="1"/>
      </rPr>
      <t xml:space="preserve">        </t>
    </r>
    <r>
      <rPr>
        <sz val="11"/>
        <color theme="1"/>
        <rFont val="Arial"/>
        <family val="2"/>
      </rPr>
      <t xml:space="preserve">The awarded contractor may be eligible for a cash advance, limited to 1/12 of the annualized contract allocation </t>
    </r>
    <r>
      <rPr>
        <u/>
        <sz val="11"/>
        <color theme="1"/>
        <rFont val="Arial"/>
        <family val="2"/>
      </rPr>
      <t xml:space="preserve">and </t>
    </r>
    <r>
      <rPr>
        <sz val="11"/>
        <color theme="1"/>
        <rFont val="Arial"/>
        <family val="2"/>
      </rPr>
      <t>subject to the County Cash Advance Policy.</t>
    </r>
  </si>
  <si>
    <r>
      <t>·</t>
    </r>
    <r>
      <rPr>
        <sz val="7"/>
        <color theme="1"/>
        <rFont val="Times New Roman"/>
        <family val="1"/>
      </rPr>
      <t>     </t>
    </r>
    <r>
      <rPr>
        <sz val="11"/>
        <color theme="1"/>
        <rFont val="Arial"/>
        <family val="2"/>
      </rPr>
      <t xml:space="preserve">Read the RFP to ensure minimum staffing requirements are met. </t>
    </r>
  </si>
  <si>
    <r>
      <rPr>
        <b/>
        <sz val="11"/>
        <color theme="1"/>
        <rFont val="Symbol"/>
        <family val="1"/>
        <charset val="2"/>
      </rPr>
      <t>·</t>
    </r>
    <r>
      <rPr>
        <b/>
        <sz val="11"/>
        <color theme="1"/>
        <rFont val="Arial"/>
        <family val="2"/>
      </rPr>
      <t>   </t>
    </r>
    <r>
      <rPr>
        <sz val="11"/>
        <color theme="1"/>
        <rFont val="Arial"/>
        <family val="2"/>
      </rPr>
      <t>Employee Benefits</t>
    </r>
  </si>
  <si>
    <r>
      <rPr>
        <sz val="11"/>
        <color theme="1"/>
        <rFont val="Symbol"/>
        <family val="1"/>
        <charset val="2"/>
      </rPr>
      <t>·</t>
    </r>
    <r>
      <rPr>
        <sz val="11"/>
        <color theme="1"/>
        <rFont val="Arial"/>
        <family val="2"/>
      </rPr>
      <t>   Contracted Services</t>
    </r>
  </si>
  <si>
    <r>
      <rPr>
        <sz val="11"/>
        <color theme="1"/>
        <rFont val="Courier New"/>
        <family val="3"/>
      </rPr>
      <t>o </t>
    </r>
    <r>
      <rPr>
        <sz val="11"/>
        <color theme="1"/>
        <rFont val="Arial"/>
        <family val="2"/>
      </rPr>
      <t> Salary: Enter the annual salary for each job position.</t>
    </r>
  </si>
  <si>
    <r>
      <rPr>
        <sz val="11"/>
        <color theme="1"/>
        <rFont val="Courier New"/>
        <family val="3"/>
      </rPr>
      <t>o</t>
    </r>
    <r>
      <rPr>
        <sz val="11"/>
        <color theme="1"/>
        <rFont val="Arial"/>
        <family val="2"/>
      </rPr>
      <t>   Billable percentage (B%): Enter the percentage of billable hours (i.e. direct services) for direct service staff. This B% is used to calculate units and rates, post-award.</t>
    </r>
  </si>
  <si>
    <r>
      <t>o </t>
    </r>
    <r>
      <rPr>
        <sz val="11"/>
        <color theme="1"/>
        <rFont val="Arial"/>
        <family val="2"/>
      </rPr>
      <t>Office Expense &amp; Supplies:</t>
    </r>
    <r>
      <rPr>
        <i/>
        <sz val="11"/>
        <color theme="1"/>
        <rFont val="Arial"/>
        <family val="2"/>
      </rPr>
      <t xml:space="preserve"> Paper, pens, pencils, consumer binders, clipboards, bulletin boards, postage, general office supplies, office furniture, hardware (including computers and cell phones), software costs (do not include annual license fees).</t>
    </r>
  </si>
  <si>
    <r>
      <t>o</t>
    </r>
    <r>
      <rPr>
        <sz val="7"/>
        <color theme="1"/>
        <rFont val="Times New Roman"/>
        <family val="1"/>
      </rPr>
      <t xml:space="preserve">   </t>
    </r>
    <r>
      <rPr>
        <sz val="11"/>
        <color theme="1"/>
        <rFont val="Arial"/>
        <family val="2"/>
      </rPr>
      <t>Utilities:</t>
    </r>
    <r>
      <rPr>
        <i/>
        <sz val="11"/>
        <color theme="1"/>
        <rFont val="Arial"/>
        <family val="2"/>
      </rPr>
      <t xml:space="preserve"> Water, garbage, power</t>
    </r>
  </si>
  <si>
    <r>
      <t>o</t>
    </r>
    <r>
      <rPr>
        <sz val="7"/>
        <color theme="1"/>
        <rFont val="Times New Roman"/>
        <family val="1"/>
      </rPr>
      <t xml:space="preserve">   </t>
    </r>
    <r>
      <rPr>
        <sz val="11"/>
        <color theme="1"/>
        <rFont val="Arial"/>
        <family val="2"/>
      </rPr>
      <t xml:space="preserve">Communications: </t>
    </r>
    <r>
      <rPr>
        <i/>
        <sz val="11"/>
        <color theme="1"/>
        <rFont val="Arial"/>
        <family val="2"/>
      </rPr>
      <t>Monthly service plans for landline &amp; cell phones, pagers, monthly internet access fees, TDD equipment</t>
    </r>
  </si>
  <si>
    <r>
      <t>o</t>
    </r>
    <r>
      <rPr>
        <sz val="7"/>
        <color theme="1"/>
        <rFont val="Times New Roman"/>
        <family val="1"/>
      </rPr>
      <t xml:space="preserve">   </t>
    </r>
    <r>
      <rPr>
        <sz val="11"/>
        <color theme="1"/>
        <rFont val="Arial"/>
        <family val="2"/>
      </rPr>
      <t>Transportation &amp; Travel:</t>
    </r>
    <r>
      <rPr>
        <i/>
        <sz val="11"/>
        <color theme="1"/>
        <rFont val="Arial"/>
        <family val="2"/>
      </rPr>
      <t xml:space="preserve"> Staff mileage, parking, airfare, lodging and meals.</t>
    </r>
  </si>
  <si>
    <r>
      <t>o</t>
    </r>
    <r>
      <rPr>
        <sz val="7"/>
        <color theme="1"/>
        <rFont val="Times New Roman"/>
        <family val="1"/>
      </rPr>
      <t xml:space="preserve">   </t>
    </r>
    <r>
      <rPr>
        <sz val="11"/>
        <color theme="1"/>
        <rFont val="Arial"/>
        <family val="2"/>
      </rPr>
      <t>Training</t>
    </r>
    <r>
      <rPr>
        <i/>
        <sz val="11"/>
        <color theme="1"/>
        <rFont val="Arial"/>
        <family val="2"/>
      </rPr>
      <t>: Fingerprint clearance fees, Health Screening, CPR, First Aid, Behavioral or Evidence Based Practices training, training materials.</t>
    </r>
  </si>
  <si>
    <r>
      <t>o</t>
    </r>
    <r>
      <rPr>
        <sz val="7"/>
        <color theme="1"/>
        <rFont val="Times New Roman"/>
        <family val="1"/>
      </rPr>
      <t xml:space="preserve">   </t>
    </r>
    <r>
      <rPr>
        <sz val="11"/>
        <color theme="1"/>
        <rFont val="Arial"/>
        <family val="2"/>
      </rPr>
      <t>Rents &amp; Leases</t>
    </r>
  </si>
  <si>
    <r>
      <t>o</t>
    </r>
    <r>
      <rPr>
        <sz val="7"/>
        <color theme="1"/>
        <rFont val="Times New Roman"/>
        <family val="1"/>
      </rPr>
      <t xml:space="preserve">   </t>
    </r>
    <r>
      <rPr>
        <sz val="11"/>
        <color theme="1"/>
        <rFont val="Arial"/>
        <family val="2"/>
      </rPr>
      <t>Maintenance</t>
    </r>
  </si>
  <si>
    <r>
      <t>o</t>
    </r>
    <r>
      <rPr>
        <sz val="7"/>
        <color theme="1"/>
        <rFont val="Times New Roman"/>
        <family val="1"/>
      </rPr>
      <t xml:space="preserve">   </t>
    </r>
    <r>
      <rPr>
        <sz val="11"/>
        <color theme="1"/>
        <rFont val="Arial"/>
        <family val="2"/>
      </rPr>
      <t>Professional &amp; Specialized Services:</t>
    </r>
  </si>
  <si>
    <r>
      <t>§</t>
    </r>
    <r>
      <rPr>
        <i/>
        <sz val="7"/>
        <color theme="1"/>
        <rFont val="Times New Roman"/>
        <family val="1"/>
      </rPr>
      <t xml:space="preserve">  </t>
    </r>
    <r>
      <rPr>
        <i/>
        <sz val="11"/>
        <color theme="1"/>
        <rFont val="Arial"/>
        <family val="2"/>
      </rPr>
      <t>Legal &amp; Accounting: Outsourced Legal, Fiscal, Payroll, and/or Auditing services</t>
    </r>
  </si>
  <si>
    <r>
      <t>§</t>
    </r>
    <r>
      <rPr>
        <i/>
        <sz val="7"/>
        <color theme="1"/>
        <rFont val="Times New Roman"/>
        <family val="1"/>
      </rPr>
      <t xml:space="preserve">  </t>
    </r>
    <r>
      <rPr>
        <i/>
        <sz val="11"/>
        <color theme="1"/>
        <rFont val="Arial"/>
        <family val="2"/>
      </rPr>
      <t>Data Processing: Outsourced data entry, billing, QA</t>
    </r>
  </si>
  <si>
    <r>
      <t>·</t>
    </r>
    <r>
      <rPr>
        <sz val="7"/>
        <color theme="1"/>
        <rFont val="Times New Roman"/>
        <family val="1"/>
      </rPr>
      <t xml:space="preserve">        </t>
    </r>
    <r>
      <rPr>
        <sz val="11"/>
        <color theme="1"/>
        <rFont val="Arial"/>
        <family val="2"/>
      </rPr>
      <t>Operating Expenses are costs associated with service delivery; these are costs of activities that are separate from administrative activities. The following are examples of operational costs:</t>
    </r>
  </si>
  <si>
    <r>
      <rPr>
        <sz val="11"/>
        <color theme="1"/>
        <rFont val="Symbol"/>
        <family val="1"/>
        <charset val="2"/>
      </rPr>
      <t xml:space="preserve">·     </t>
    </r>
    <r>
      <rPr>
        <sz val="11"/>
        <color theme="1"/>
        <rFont val="Arial"/>
        <family val="2"/>
      </rPr>
      <t>Do</t>
    </r>
    <r>
      <rPr>
        <b/>
        <sz val="11"/>
        <color theme="1"/>
        <rFont val="Arial"/>
        <family val="2"/>
      </rPr>
      <t xml:space="preserve"> not</t>
    </r>
    <r>
      <rPr>
        <sz val="11"/>
        <color theme="1"/>
        <rFont val="Arial"/>
        <family val="2"/>
      </rPr>
      <t xml:space="preserve"> include the potential Alameda County awarded amount from this RFP as revenue.</t>
    </r>
  </si>
  <si>
    <r>
      <t>·</t>
    </r>
    <r>
      <rPr>
        <sz val="7"/>
        <color theme="1"/>
        <rFont val="Times New Roman"/>
        <family val="1"/>
      </rPr>
      <t xml:space="preserve">        </t>
    </r>
    <r>
      <rPr>
        <sz val="11"/>
        <color theme="1"/>
        <rFont val="Arial"/>
        <family val="2"/>
      </rPr>
      <t>Insert Bidder Name</t>
    </r>
  </si>
  <si>
    <r>
      <rPr>
        <i/>
        <sz val="10"/>
        <rFont val="Arial"/>
        <family val="2"/>
      </rPr>
      <t xml:space="preserve">  </t>
    </r>
    <r>
      <rPr>
        <sz val="10"/>
        <rFont val="Arial"/>
        <family val="2"/>
      </rPr>
      <t>Example:</t>
    </r>
    <r>
      <rPr>
        <sz val="10"/>
        <color theme="1"/>
        <rFont val="Arial"/>
        <family val="2"/>
      </rPr>
      <t xml:space="preserve"> If a person works 20 hours a week on a project, this would be 50% FTE or .50 FTE.  If a person works 37.5 hours per week, this would equal .94 FTE </t>
    </r>
  </si>
  <si>
    <r>
      <rPr>
        <sz val="11"/>
        <color theme="1"/>
        <rFont val="Symbol"/>
        <family val="1"/>
        <charset val="2"/>
      </rPr>
      <t xml:space="preserve">      </t>
    </r>
    <r>
      <rPr>
        <sz val="11"/>
        <color theme="1"/>
        <rFont val="Courier New"/>
        <family val="3"/>
      </rPr>
      <t>o</t>
    </r>
    <r>
      <rPr>
        <sz val="11"/>
        <color theme="1"/>
        <rFont val="Arial"/>
        <family val="2"/>
      </rPr>
      <t>   Employee benefits and taxes include FICA payroll taxes, State Unemployment Insurance, Worker’s Compensation Insurance, contribution to retirement plans, health, dental and vision insurance, and other employee-related benefits.</t>
    </r>
  </si>
  <si>
    <r>
      <t xml:space="preserve">      </t>
    </r>
    <r>
      <rPr>
        <sz val="11"/>
        <color theme="1"/>
        <rFont val="Courier New"/>
        <family val="3"/>
      </rPr>
      <t>o</t>
    </r>
    <r>
      <rPr>
        <sz val="11"/>
        <color theme="1"/>
        <rFont val="Arial"/>
        <family val="2"/>
      </rPr>
      <t xml:space="preserve">   Enter the percentage allocated for employee benefits and taxes in cells </t>
    </r>
    <r>
      <rPr>
        <b/>
        <sz val="11"/>
        <color rgb="FF0000FF"/>
        <rFont val="Arial"/>
        <family val="2"/>
      </rPr>
      <t>C18, E18, and I18</t>
    </r>
    <r>
      <rPr>
        <b/>
        <sz val="11"/>
        <color theme="1"/>
        <rFont val="Arial"/>
        <family val="2"/>
      </rPr>
      <t>,</t>
    </r>
    <r>
      <rPr>
        <sz val="11"/>
        <color theme="1"/>
        <rFont val="Arial"/>
        <family val="2"/>
      </rPr>
      <t xml:space="preserve"> total benefits costs will automatically be calculated on </t>
    </r>
    <r>
      <rPr>
        <b/>
        <sz val="11"/>
        <color rgb="FF0000FF"/>
        <rFont val="Arial"/>
        <family val="2"/>
      </rPr>
      <t>D18, F18, J18</t>
    </r>
    <r>
      <rPr>
        <sz val="11"/>
        <color theme="1"/>
        <rFont val="Arial"/>
        <family val="2"/>
      </rPr>
      <t>.</t>
    </r>
  </si>
  <si>
    <r>
      <t xml:space="preserve"> </t>
    </r>
    <r>
      <rPr>
        <sz val="11"/>
        <color rgb="FFFF0000"/>
        <rFont val="Arial"/>
        <family val="2"/>
      </rPr>
      <t xml:space="preserve">    </t>
    </r>
    <r>
      <rPr>
        <sz val="11"/>
        <color theme="1"/>
        <rFont val="Arial"/>
        <family val="2"/>
      </rPr>
      <t xml:space="preserve"> </t>
    </r>
    <r>
      <rPr>
        <sz val="11"/>
        <color theme="1"/>
        <rFont val="Courier New"/>
        <family val="3"/>
      </rPr>
      <t>o</t>
    </r>
    <r>
      <rPr>
        <sz val="11"/>
        <color theme="1"/>
        <rFont val="Arial"/>
        <family val="2"/>
      </rPr>
      <t>  </t>
    </r>
    <r>
      <rPr>
        <sz val="11"/>
        <color rgb="FFFF0000"/>
        <rFont val="Arial"/>
        <family val="2"/>
      </rPr>
      <t> </t>
    </r>
    <r>
      <rPr>
        <sz val="11"/>
        <color theme="1"/>
        <rFont val="Arial"/>
        <family val="2"/>
      </rPr>
      <t>Positions listed under this section should not have any associated benefits. If a position is subject to benefits, it should be listed under Salaries and Wages</t>
    </r>
  </si>
  <si>
    <r>
      <rPr>
        <sz val="7"/>
        <color theme="1"/>
        <rFont val="Times New Roman"/>
        <family val="1"/>
      </rPr>
      <t xml:space="preserve">          </t>
    </r>
    <r>
      <rPr>
        <sz val="11"/>
        <color theme="1"/>
        <rFont val="Courier New"/>
        <family val="3"/>
      </rPr>
      <t>o</t>
    </r>
    <r>
      <rPr>
        <sz val="7"/>
        <color theme="1"/>
        <rFont val="Times New Roman"/>
        <family val="1"/>
      </rPr>
      <t>     </t>
    </r>
    <r>
      <rPr>
        <sz val="11"/>
        <color theme="1"/>
        <rFont val="Arial"/>
        <family val="2"/>
      </rPr>
      <t>1099 contract workers who provide</t>
    </r>
    <r>
      <rPr>
        <b/>
        <sz val="11"/>
        <color theme="1"/>
        <rFont val="Arial"/>
        <family val="2"/>
      </rPr>
      <t xml:space="preserve"> </t>
    </r>
    <r>
      <rPr>
        <sz val="11"/>
        <color theme="1"/>
        <rFont val="Arial"/>
        <family val="2"/>
      </rPr>
      <t xml:space="preserve">direct client services should be listed in this section, i.e., MDs, LPHAs, Mental Health Specialists, etc. </t>
    </r>
  </si>
  <si>
    <r>
      <rPr>
        <sz val="11"/>
        <color theme="1"/>
        <rFont val="Courier New"/>
        <family val="3"/>
      </rPr>
      <t>o </t>
    </r>
    <r>
      <rPr>
        <sz val="11"/>
        <color theme="1"/>
        <rFont val="Arial"/>
        <family val="2"/>
      </rPr>
      <t> Note: For the three-month start-up period, salary costs will automatically be adjusted to 25%.</t>
    </r>
  </si>
  <si>
    <r>
      <t>·</t>
    </r>
    <r>
      <rPr>
        <sz val="7"/>
        <color theme="1"/>
        <rFont val="Times New Roman"/>
        <family val="1"/>
      </rPr>
      <t xml:space="preserve">        </t>
    </r>
    <r>
      <rPr>
        <sz val="11"/>
        <color theme="1"/>
        <rFont val="Arial"/>
        <family val="2"/>
      </rPr>
      <t>This program will be reimbursed on a r</t>
    </r>
    <r>
      <rPr>
        <sz val="11"/>
        <rFont val="Arial"/>
        <family val="2"/>
      </rPr>
      <t>ate-basis for the Medi-Cal billable services.</t>
    </r>
  </si>
  <si>
    <r>
      <t>·</t>
    </r>
    <r>
      <rPr>
        <sz val="7"/>
        <color theme="1"/>
        <rFont val="Times New Roman"/>
        <family val="1"/>
      </rPr>
      <t xml:space="preserve">        </t>
    </r>
    <r>
      <rPr>
        <sz val="11"/>
        <color theme="1"/>
        <rFont val="Arial"/>
        <family val="2"/>
      </rPr>
      <t>The total on Admin Expense Detail tab is linked to the Program Budget tab. Do</t>
    </r>
    <r>
      <rPr>
        <b/>
        <sz val="11"/>
        <rFont val="Arial"/>
        <family val="2"/>
      </rPr>
      <t xml:space="preserve"> NOT</t>
    </r>
    <r>
      <rPr>
        <sz val="11"/>
        <color rgb="FFFF0000"/>
        <rFont val="Arial"/>
        <family val="2"/>
      </rPr>
      <t xml:space="preserve"> </t>
    </r>
    <r>
      <rPr>
        <sz val="11"/>
        <color theme="1"/>
        <rFont val="Arial"/>
        <family val="2"/>
      </rPr>
      <t>duplicate these expenses on both the budget and the Admin Expense Detail tab.</t>
    </r>
  </si>
  <si>
    <r>
      <t>·</t>
    </r>
    <r>
      <rPr>
        <sz val="7"/>
        <color theme="1"/>
        <rFont val="Times New Roman"/>
        <family val="1"/>
      </rPr>
      <t xml:space="preserve">        </t>
    </r>
    <r>
      <rPr>
        <sz val="11"/>
        <color theme="1"/>
        <rFont val="Arial"/>
        <family val="2"/>
      </rPr>
      <t>Only fill in the areas highlighted in yellow (as applicable) in each budget workbook</t>
    </r>
  </si>
  <si>
    <r>
      <rPr>
        <sz val="11"/>
        <color theme="1"/>
        <rFont val="Courier New"/>
        <family val="3"/>
      </rPr>
      <t>o </t>
    </r>
    <r>
      <rPr>
        <sz val="11"/>
        <color theme="1"/>
        <rFont val="Arial"/>
        <family val="2"/>
      </rPr>
      <t xml:space="preserve"> FTE: Enter the percentage of Full-Time Equivalent based on a 40 hour work week for each job position in the FTE column. </t>
    </r>
  </si>
  <si>
    <r>
      <t xml:space="preserve">Three Month Start-Up
</t>
    </r>
    <r>
      <rPr>
        <sz val="16"/>
        <color rgb="FF000000"/>
        <rFont val="Arial"/>
        <family val="2"/>
      </rPr>
      <t>(not to exceed 25% of maximum annual allocation)</t>
    </r>
  </si>
  <si>
    <r>
      <rPr>
        <sz val="11"/>
        <color theme="1"/>
        <rFont val="Courier New"/>
        <family val="3"/>
      </rPr>
      <t>o </t>
    </r>
    <r>
      <rPr>
        <b/>
        <sz val="11"/>
        <color theme="1"/>
        <rFont val="Arial"/>
        <family val="2"/>
      </rPr>
      <t xml:space="preserve"> Annual Cost: </t>
    </r>
    <r>
      <rPr>
        <sz val="11"/>
        <color theme="1"/>
        <rFont val="Arial"/>
        <family val="2"/>
      </rPr>
      <t>Enter the annualized salary costs for the total FTEs per each job position.</t>
    </r>
  </si>
  <si>
    <r>
      <t>·</t>
    </r>
    <r>
      <rPr>
        <sz val="7"/>
        <color theme="1"/>
        <rFont val="Times New Roman"/>
        <family val="1"/>
      </rPr>
      <t xml:space="preserve">        </t>
    </r>
    <r>
      <rPr>
        <sz val="11"/>
        <color theme="1"/>
        <rFont val="Arial"/>
        <family val="2"/>
      </rPr>
      <t>Annualized program budget requests cannot exceed the maximum allocation</t>
    </r>
  </si>
  <si>
    <r>
      <t>·</t>
    </r>
    <r>
      <rPr>
        <sz val="7"/>
        <color theme="1"/>
        <rFont val="Times New Roman"/>
        <family val="1"/>
      </rPr>
      <t xml:space="preserve">        </t>
    </r>
    <r>
      <rPr>
        <sz val="11"/>
        <color theme="1"/>
        <rFont val="Arial"/>
        <family val="2"/>
      </rPr>
      <t>There will be a three-month start-up period, which may not exceed one-fourth of the annual contract maximum allocation.</t>
    </r>
  </si>
  <si>
    <r>
      <t xml:space="preserve">Submit one budget workbook per </t>
    </r>
    <r>
      <rPr>
        <sz val="11"/>
        <color rgb="FFFF0000"/>
        <rFont val="Arial"/>
        <family val="2"/>
      </rPr>
      <t>Program Area</t>
    </r>
    <r>
      <rPr>
        <sz val="11"/>
        <color theme="1"/>
        <rFont val="Arial"/>
        <family val="2"/>
      </rPr>
      <t xml:space="preserve"> with your bid submission.</t>
    </r>
  </si>
  <si>
    <r>
      <t xml:space="preserve">RFP 25-05 AB 109 Mental Health and Wellness: </t>
    </r>
    <r>
      <rPr>
        <b/>
        <sz val="24"/>
        <color rgb="FFFF0000"/>
        <rFont val="Arial"/>
        <family val="2"/>
      </rPr>
      <t>Clinical Provider Team (CPT)</t>
    </r>
  </si>
  <si>
    <r>
      <t xml:space="preserve">Annualized: Non Medi-Cal Billable
</t>
    </r>
    <r>
      <rPr>
        <sz val="16"/>
        <color rgb="FF000000"/>
        <rFont val="Arial"/>
        <family val="2"/>
      </rPr>
      <t xml:space="preserve">(Actual Cost) </t>
    </r>
  </si>
  <si>
    <r>
      <t xml:space="preserve">Annualized: SMHS
</t>
    </r>
    <r>
      <rPr>
        <sz val="16"/>
        <color rgb="FF000000"/>
        <rFont val="Arial"/>
        <family val="2"/>
      </rPr>
      <t>(Fee-For-Service Rate)</t>
    </r>
  </si>
  <si>
    <r>
      <rPr>
        <b/>
        <sz val="20"/>
        <rFont val="Arial"/>
        <family val="2"/>
      </rPr>
      <t>TOTAL Maximum Annualized Allocation</t>
    </r>
    <r>
      <rPr>
        <b/>
        <sz val="20"/>
        <color rgb="FFFF0000"/>
        <rFont val="Arial"/>
        <family val="2"/>
      </rPr>
      <t xml:space="preserve">
</t>
    </r>
    <r>
      <rPr>
        <b/>
        <sz val="20"/>
        <color theme="4"/>
        <rFont val="Arial"/>
        <family val="2"/>
      </rPr>
      <t>$750,000</t>
    </r>
  </si>
  <si>
    <r>
      <t xml:space="preserve">·    </t>
    </r>
    <r>
      <rPr>
        <sz val="11"/>
        <color theme="1"/>
        <rFont val="Arial"/>
        <family val="2"/>
      </rPr>
      <t>Save and submit an unlocked version of the budget in</t>
    </r>
    <r>
      <rPr>
        <sz val="11"/>
        <rFont val="Arial"/>
        <family val="2"/>
      </rPr>
      <t xml:space="preserve"> Excel.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</si>
</sst>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43" formatCode="_(* #,##0.00_);_(* \(#,##0.00\);_(* &quot;-&quot;??_);_(@_)"/>
    <numFmt numFmtId="164" formatCode="&quot;$&quot;#,##0"/>
    <numFmt numFmtId="165" formatCode="&quot;$&quot;#,##0.00"/>
    <numFmt numFmtId="166" formatCode="General_)"/>
  </numFmts>
  <fonts count="63">
    <font>
      <sz val="11"/>
      <color theme="1"/>
      <name val="Calibri"/>
      <family val="2"/>
      <scheme val="minor"/>
    </font>
    <font>
      <sz val="11"/>
      <color theme="1"/>
      <name val="Calibri"/>
      <family val="2"/>
      <scheme val="minor"/>
    </font>
    <font>
      <b/>
      <sz val="12"/>
      <color indexed="8"/>
      <name val="Arial"/>
      <family val="2"/>
    </font>
    <font>
      <sz val="12"/>
      <name val="Arial"/>
      <family val="2"/>
    </font>
    <font>
      <sz val="12"/>
      <color indexed="8"/>
      <name val="Arial"/>
      <family val="2"/>
    </font>
    <font>
      <sz val="14"/>
      <color indexed="8"/>
      <name val="Arial"/>
      <family val="2"/>
    </font>
    <font>
      <sz val="11"/>
      <name val="Tahoma"/>
      <family val="2"/>
    </font>
    <font>
      <b/>
      <sz val="12"/>
      <name val="Arial"/>
      <family val="2"/>
    </font>
    <font>
      <b/>
      <sz val="18"/>
      <color indexed="8"/>
      <name val="Arial"/>
      <family val="2"/>
    </font>
    <font>
      <sz val="11"/>
      <name val="Arial Narrow"/>
      <family val="2"/>
    </font>
    <font>
      <sz val="12"/>
      <color theme="1"/>
      <name val="Calibri"/>
      <family val="2"/>
      <scheme val="minor"/>
    </font>
    <font>
      <sz val="10"/>
      <name val="Arial"/>
      <family val="2"/>
    </font>
    <font>
      <b/>
      <sz val="10"/>
      <name val="Arial"/>
      <family val="2"/>
    </font>
    <font>
      <sz val="10"/>
      <color rgb="FFFF0000"/>
      <name val="Arial"/>
      <family val="2"/>
    </font>
    <font>
      <sz val="8"/>
      <name val="Arial"/>
      <family val="2"/>
    </font>
    <font>
      <sz val="9"/>
      <name val="Arial Narrow"/>
      <family val="2"/>
    </font>
    <font>
      <b/>
      <sz val="13"/>
      <name val="Arial"/>
      <family val="2"/>
    </font>
    <font>
      <sz val="11"/>
      <name val="Arial"/>
      <family val="2"/>
    </font>
    <font>
      <sz val="9"/>
      <name val="Arial"/>
      <family val="2"/>
    </font>
    <font>
      <sz val="8"/>
      <name val="Arial Narrow"/>
      <family val="2"/>
    </font>
    <font>
      <b/>
      <sz val="11"/>
      <name val="Arial"/>
      <family val="2"/>
    </font>
    <font>
      <sz val="11"/>
      <color theme="1"/>
      <name val="Arial"/>
      <family val="2"/>
    </font>
    <font>
      <b/>
      <sz val="16"/>
      <color indexed="8"/>
      <name val="Arial"/>
      <family val="2"/>
    </font>
    <font>
      <b/>
      <sz val="11"/>
      <color theme="1"/>
      <name val="Calibri"/>
      <family val="2"/>
      <scheme val="minor"/>
    </font>
    <font>
      <sz val="7"/>
      <color theme="1"/>
      <name val="Times New Roman"/>
      <family val="1"/>
    </font>
    <font>
      <b/>
      <sz val="14"/>
      <color theme="0" tint="-0.34998626667073579"/>
      <name val="Arial"/>
      <family val="2"/>
    </font>
    <font>
      <sz val="16"/>
      <color indexed="8"/>
      <name val="Arial"/>
      <family val="2"/>
    </font>
    <font>
      <sz val="18"/>
      <color indexed="8"/>
      <name val="Arial"/>
      <family val="2"/>
    </font>
    <font>
      <b/>
      <sz val="20"/>
      <color indexed="8"/>
      <name val="Arial"/>
      <family val="2"/>
    </font>
    <font>
      <sz val="20"/>
      <color indexed="8"/>
      <name val="Arial"/>
      <family val="2"/>
    </font>
    <font>
      <b/>
      <sz val="24"/>
      <color indexed="8"/>
      <name val="Arial"/>
      <family val="2"/>
    </font>
    <font>
      <i/>
      <sz val="7"/>
      <color theme="1"/>
      <name val="Times New Roman"/>
      <family val="1"/>
    </font>
    <font>
      <u/>
      <sz val="10"/>
      <name val="Arial"/>
      <family val="2"/>
    </font>
    <font>
      <b/>
      <sz val="11"/>
      <color theme="1"/>
      <name val="Arial"/>
      <family val="2"/>
    </font>
    <font>
      <sz val="9"/>
      <color theme="1"/>
      <name val="Arial"/>
      <family val="2"/>
    </font>
    <font>
      <sz val="11"/>
      <color theme="1"/>
      <name val="Symbol"/>
      <family val="1"/>
      <charset val="2"/>
    </font>
    <font>
      <u/>
      <sz val="11"/>
      <color theme="1"/>
      <name val="Arial"/>
      <family val="2"/>
    </font>
    <font>
      <sz val="11"/>
      <color theme="1"/>
      <name val="Courier New"/>
      <family val="3"/>
    </font>
    <font>
      <i/>
      <sz val="11"/>
      <color theme="1"/>
      <name val="Arial"/>
      <family val="2"/>
    </font>
    <font>
      <b/>
      <u/>
      <sz val="11"/>
      <color theme="1"/>
      <name val="Arial"/>
      <family val="2"/>
    </font>
    <font>
      <b/>
      <u/>
      <sz val="12"/>
      <color theme="1"/>
      <name val="Arial"/>
      <family val="2"/>
    </font>
    <font>
      <i/>
      <sz val="11"/>
      <color theme="1"/>
      <name val="Wingdings"/>
      <charset val="2"/>
    </font>
    <font>
      <sz val="10"/>
      <color theme="1"/>
      <name val="Arial"/>
      <family val="2"/>
    </font>
    <font>
      <sz val="11"/>
      <color rgb="FFFF0000"/>
      <name val="Arial"/>
      <family val="2"/>
    </font>
    <font>
      <b/>
      <sz val="11"/>
      <color rgb="FF0000FF"/>
      <name val="Arial"/>
      <family val="2"/>
    </font>
    <font>
      <b/>
      <i/>
      <sz val="18"/>
      <color indexed="8"/>
      <name val="Arial"/>
      <family val="2"/>
    </font>
    <font>
      <sz val="11"/>
      <color theme="3" tint="-0.249977111117893"/>
      <name val="Calibri"/>
      <family val="2"/>
      <scheme val="minor"/>
    </font>
    <font>
      <b/>
      <sz val="10"/>
      <color theme="1"/>
      <name val="Arial"/>
      <family val="2"/>
    </font>
    <font>
      <b/>
      <sz val="14"/>
      <color indexed="8"/>
      <name val="Arial"/>
      <family val="2"/>
    </font>
    <font>
      <b/>
      <sz val="14"/>
      <name val="Arial"/>
      <family val="2"/>
    </font>
    <font>
      <sz val="9"/>
      <color indexed="8"/>
      <name val="Arial"/>
      <family val="2"/>
    </font>
    <font>
      <sz val="14"/>
      <name val="Arial"/>
      <family val="2"/>
    </font>
    <font>
      <i/>
      <sz val="10"/>
      <name val="Arial"/>
      <family val="2"/>
    </font>
    <font>
      <sz val="11"/>
      <color theme="1"/>
      <name val="Arial"/>
      <family val="1"/>
      <charset val="2"/>
    </font>
    <font>
      <b/>
      <sz val="11"/>
      <color theme="1"/>
      <name val="Symbol"/>
      <family val="1"/>
      <charset val="2"/>
    </font>
    <font>
      <b/>
      <sz val="11"/>
      <color theme="1"/>
      <name val="Arial"/>
      <family val="1"/>
      <charset val="2"/>
    </font>
    <font>
      <sz val="11"/>
      <color theme="1"/>
      <name val="Arial"/>
      <family val="3"/>
    </font>
    <font>
      <b/>
      <sz val="24"/>
      <name val="Arial"/>
      <family val="2"/>
    </font>
    <font>
      <b/>
      <sz val="20"/>
      <name val="Arial"/>
      <family val="2"/>
    </font>
    <font>
      <b/>
      <sz val="20"/>
      <color rgb="FFFF0000"/>
      <name val="Arial"/>
      <family val="2"/>
    </font>
    <font>
      <sz val="16"/>
      <color rgb="FF000000"/>
      <name val="Arial"/>
      <family val="2"/>
    </font>
    <font>
      <b/>
      <sz val="24"/>
      <color rgb="FFFF0000"/>
      <name val="Arial"/>
      <family val="2"/>
    </font>
    <font>
      <b/>
      <sz val="20"/>
      <color theme="4"/>
      <name val="Arial"/>
      <family val="2"/>
    </font>
  </fonts>
  <fills count="1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FFFFCC"/>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rgb="FF66FF99"/>
        <bgColor indexed="64"/>
      </patternFill>
    </fill>
    <fill>
      <patternFill patternType="solid">
        <fgColor indexed="65"/>
        <bgColor indexed="64"/>
      </patternFill>
    </fill>
  </fills>
  <borders count="50">
    <border>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s>
  <cellStyleXfs count="13">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6" fillId="0" borderId="0"/>
    <xf numFmtId="9" fontId="3" fillId="0" borderId="0" applyFont="0" applyFill="0" applyBorder="0" applyAlignment="0" applyProtection="0"/>
    <xf numFmtId="0" fontId="10" fillId="0" borderId="0"/>
    <xf numFmtId="0" fontId="11" fillId="0" borderId="0"/>
    <xf numFmtId="44" fontId="11" fillId="0" borderId="0" applyFont="0" applyFill="0" applyBorder="0" applyAlignment="0" applyProtection="0"/>
    <xf numFmtId="43" fontId="1" fillId="0" borderId="0" applyFont="0" applyFill="0" applyBorder="0" applyAlignment="0" applyProtection="0"/>
    <xf numFmtId="166" fontId="14" fillId="0" borderId="0"/>
    <xf numFmtId="0" fontId="15" fillId="0" borderId="0"/>
    <xf numFmtId="43" fontId="11" fillId="0" borderId="0" applyFont="0" applyFill="0" applyBorder="0" applyAlignment="0" applyProtection="0"/>
  </cellStyleXfs>
  <cellXfs count="336">
    <xf numFmtId="0" fontId="0" fillId="0" borderId="0" xfId="0"/>
    <xf numFmtId="0" fontId="4" fillId="0" borderId="0" xfId="0" applyFont="1"/>
    <xf numFmtId="0" fontId="5" fillId="0" borderId="0" xfId="0" applyFont="1"/>
    <xf numFmtId="6" fontId="4" fillId="0" borderId="0" xfId="0" applyNumberFormat="1" applyFont="1"/>
    <xf numFmtId="3" fontId="4" fillId="0" borderId="0" xfId="2" applyNumberFormat="1" applyFont="1" applyFill="1" applyProtection="1"/>
    <xf numFmtId="6" fontId="4" fillId="7" borderId="0" xfId="0" applyNumberFormat="1" applyFont="1" applyFill="1"/>
    <xf numFmtId="6" fontId="4" fillId="7" borderId="0" xfId="2" applyNumberFormat="1" applyFont="1" applyFill="1" applyBorder="1" applyProtection="1"/>
    <xf numFmtId="6" fontId="4" fillId="7" borderId="0" xfId="0" applyNumberFormat="1" applyFont="1" applyFill="1" applyAlignment="1">
      <alignment horizontal="right"/>
    </xf>
    <xf numFmtId="6" fontId="4" fillId="7" borderId="4" xfId="0" applyNumberFormat="1" applyFont="1" applyFill="1" applyBorder="1" applyAlignment="1">
      <alignment horizontal="right"/>
    </xf>
    <xf numFmtId="6" fontId="2" fillId="7" borderId="2" xfId="2" applyNumberFormat="1" applyFont="1" applyFill="1" applyBorder="1" applyAlignment="1" applyProtection="1">
      <alignment horizontal="left"/>
    </xf>
    <xf numFmtId="6" fontId="4" fillId="7" borderId="2" xfId="0" applyNumberFormat="1" applyFont="1" applyFill="1" applyBorder="1" applyAlignment="1">
      <alignment horizontal="right"/>
    </xf>
    <xf numFmtId="0" fontId="7" fillId="0" borderId="0" xfId="7" applyFont="1" applyAlignment="1">
      <alignment horizontal="center"/>
    </xf>
    <xf numFmtId="0" fontId="11" fillId="0" borderId="0" xfId="7"/>
    <xf numFmtId="0" fontId="12" fillId="0" borderId="0" xfId="7" applyFont="1" applyAlignment="1">
      <alignment horizontal="center"/>
    </xf>
    <xf numFmtId="0" fontId="11" fillId="0" borderId="0" xfId="7" applyAlignment="1">
      <alignment horizontal="center"/>
    </xf>
    <xf numFmtId="0" fontId="11" fillId="0" borderId="9" xfId="7" applyBorder="1" applyAlignment="1">
      <alignment horizontal="center"/>
    </xf>
    <xf numFmtId="0" fontId="11" fillId="0" borderId="0" xfId="7" applyAlignment="1">
      <alignment horizontal="center" wrapText="1"/>
    </xf>
    <xf numFmtId="6" fontId="11" fillId="0" borderId="0" xfId="7" applyNumberFormat="1"/>
    <xf numFmtId="0" fontId="11" fillId="0" borderId="0" xfId="7" applyAlignment="1">
      <alignment horizontal="left" indent="1"/>
    </xf>
    <xf numFmtId="165" fontId="11" fillId="0" borderId="0" xfId="8" applyNumberFormat="1" applyFont="1" applyAlignment="1"/>
    <xf numFmtId="0" fontId="11" fillId="0" borderId="0" xfId="7" applyAlignment="1">
      <alignment horizontal="center" vertical="center"/>
    </xf>
    <xf numFmtId="0" fontId="13" fillId="0" borderId="0" xfId="7" applyFont="1" applyAlignment="1">
      <alignment horizontal="left"/>
    </xf>
    <xf numFmtId="0" fontId="14" fillId="0" borderId="0" xfId="7" applyFont="1" applyAlignment="1">
      <alignment horizontal="center"/>
    </xf>
    <xf numFmtId="165" fontId="11" fillId="0" borderId="0" xfId="7" applyNumberFormat="1" applyAlignment="1">
      <alignment horizontal="center"/>
    </xf>
    <xf numFmtId="164" fontId="11" fillId="0" borderId="0" xfId="7" applyNumberFormat="1"/>
    <xf numFmtId="0" fontId="15" fillId="2" borderId="0" xfId="11" applyFill="1" applyProtection="1">
      <protection locked="0"/>
    </xf>
    <xf numFmtId="0" fontId="15" fillId="0" borderId="0" xfId="11"/>
    <xf numFmtId="0" fontId="9" fillId="2" borderId="0" xfId="11" applyFont="1" applyFill="1" applyProtection="1">
      <protection locked="0"/>
    </xf>
    <xf numFmtId="0" fontId="18" fillId="2" borderId="0" xfId="11" applyFont="1" applyFill="1" applyProtection="1">
      <protection locked="0"/>
    </xf>
    <xf numFmtId="0" fontId="14" fillId="2" borderId="0" xfId="11" applyFont="1" applyFill="1" applyAlignment="1" applyProtection="1">
      <alignment horizontal="center"/>
      <protection locked="0"/>
    </xf>
    <xf numFmtId="0" fontId="9" fillId="2" borderId="0" xfId="11" quotePrefix="1" applyFont="1" applyFill="1" applyAlignment="1" applyProtection="1">
      <alignment horizontal="center"/>
      <protection locked="0"/>
    </xf>
    <xf numFmtId="0" fontId="19" fillId="2" borderId="0" xfId="11" applyFont="1" applyFill="1" applyAlignment="1" applyProtection="1">
      <alignment horizontal="right" vertical="center"/>
      <protection locked="0"/>
    </xf>
    <xf numFmtId="0" fontId="9" fillId="2" borderId="0" xfId="11" applyFont="1" applyFill="1" applyAlignment="1" applyProtection="1">
      <alignment vertical="center"/>
      <protection locked="0"/>
    </xf>
    <xf numFmtId="0" fontId="19" fillId="2" borderId="0" xfId="11" applyFont="1" applyFill="1" applyAlignment="1" applyProtection="1">
      <alignment vertical="center"/>
      <protection locked="0"/>
    </xf>
    <xf numFmtId="0" fontId="9" fillId="0" borderId="0" xfId="11" applyFont="1"/>
    <xf numFmtId="165" fontId="12" fillId="0" borderId="0" xfId="7" applyNumberFormat="1" applyFont="1" applyAlignment="1">
      <alignment horizontal="center"/>
    </xf>
    <xf numFmtId="165" fontId="11" fillId="0" borderId="0" xfId="7" applyNumberFormat="1"/>
    <xf numFmtId="0" fontId="4" fillId="0" borderId="0" xfId="0" applyFont="1" applyAlignment="1">
      <alignment vertical="center" wrapText="1"/>
    </xf>
    <xf numFmtId="6" fontId="4" fillId="7" borderId="2" xfId="0" applyNumberFormat="1" applyFont="1" applyFill="1" applyBorder="1"/>
    <xf numFmtId="43" fontId="23" fillId="6" borderId="0" xfId="12" applyFont="1" applyFill="1" applyAlignment="1">
      <alignment horizontal="center"/>
    </xf>
    <xf numFmtId="165" fontId="11" fillId="6" borderId="0" xfId="7" applyNumberFormat="1" applyFill="1"/>
    <xf numFmtId="2" fontId="2" fillId="0" borderId="0" xfId="1" applyNumberFormat="1" applyFont="1" applyBorder="1" applyProtection="1"/>
    <xf numFmtId="2" fontId="2" fillId="0" borderId="0" xfId="1" applyNumberFormat="1" applyFont="1" applyFill="1" applyBorder="1" applyProtection="1"/>
    <xf numFmtId="164" fontId="22" fillId="2" borderId="8" xfId="0" applyNumberFormat="1" applyFont="1" applyFill="1" applyBorder="1" applyAlignment="1">
      <alignment horizontal="right"/>
    </xf>
    <xf numFmtId="0" fontId="22" fillId="0" borderId="0" xfId="0" applyFont="1"/>
    <xf numFmtId="9" fontId="25" fillId="0" borderId="3" xfId="3" applyFont="1" applyFill="1" applyBorder="1" applyAlignment="1" applyProtection="1">
      <alignment horizontal="center"/>
      <protection locked="0"/>
    </xf>
    <xf numFmtId="0" fontId="26" fillId="0" borderId="0" xfId="0" applyFont="1"/>
    <xf numFmtId="43" fontId="3" fillId="2" borderId="0" xfId="1" applyFont="1" applyFill="1" applyBorder="1" applyAlignment="1" applyProtection="1">
      <alignment horizontal="center" vertical="center"/>
      <protection locked="0"/>
    </xf>
    <xf numFmtId="0" fontId="22" fillId="4" borderId="0" xfId="0" quotePrefix="1" applyFont="1" applyFill="1"/>
    <xf numFmtId="0" fontId="27" fillId="0" borderId="0" xfId="0" applyFont="1"/>
    <xf numFmtId="164" fontId="28" fillId="7" borderId="8" xfId="0" quotePrefix="1" applyNumberFormat="1" applyFont="1" applyFill="1" applyBorder="1" applyAlignment="1">
      <alignment horizontal="right"/>
    </xf>
    <xf numFmtId="0" fontId="26" fillId="4" borderId="0" xfId="0" applyFont="1" applyFill="1"/>
    <xf numFmtId="2" fontId="8" fillId="5" borderId="3" xfId="1" applyNumberFormat="1" applyFont="1" applyFill="1" applyBorder="1" applyAlignment="1" applyProtection="1">
      <alignment horizontal="left" vertical="center"/>
    </xf>
    <xf numFmtId="2" fontId="2" fillId="5" borderId="4" xfId="1" applyNumberFormat="1" applyFont="1" applyFill="1" applyBorder="1" applyAlignment="1" applyProtection="1">
      <alignment horizontal="right" vertical="center"/>
    </xf>
    <xf numFmtId="2" fontId="2" fillId="0" borderId="0" xfId="1" applyNumberFormat="1" applyFont="1" applyBorder="1" applyAlignment="1" applyProtection="1">
      <alignment vertical="center"/>
    </xf>
    <xf numFmtId="2" fontId="2" fillId="0" borderId="0" xfId="1" applyNumberFormat="1" applyFont="1" applyFill="1" applyBorder="1" applyAlignment="1" applyProtection="1">
      <alignment vertical="center"/>
    </xf>
    <xf numFmtId="6" fontId="29" fillId="0" borderId="0" xfId="0" applyNumberFormat="1" applyFont="1"/>
    <xf numFmtId="6" fontId="29" fillId="3" borderId="6" xfId="2" applyNumberFormat="1" applyFont="1" applyFill="1" applyBorder="1" applyProtection="1"/>
    <xf numFmtId="6" fontId="29" fillId="3" borderId="6" xfId="0" applyNumberFormat="1" applyFont="1" applyFill="1" applyBorder="1" applyAlignment="1">
      <alignment horizontal="right"/>
    </xf>
    <xf numFmtId="6" fontId="28" fillId="0" borderId="8" xfId="0" applyNumberFormat="1" applyFont="1" applyBorder="1" applyAlignment="1">
      <alignment horizontal="right"/>
    </xf>
    <xf numFmtId="6" fontId="29" fillId="3" borderId="4" xfId="2" applyNumberFormat="1" applyFont="1" applyFill="1" applyBorder="1" applyProtection="1">
      <protection locked="0"/>
    </xf>
    <xf numFmtId="9" fontId="29" fillId="3" borderId="4" xfId="3" applyFont="1" applyFill="1" applyBorder="1" applyAlignment="1" applyProtection="1">
      <alignment horizontal="right"/>
    </xf>
    <xf numFmtId="6" fontId="29" fillId="0" borderId="0" xfId="0" applyNumberFormat="1" applyFont="1" applyProtection="1">
      <protection locked="0"/>
    </xf>
    <xf numFmtId="6" fontId="29" fillId="4" borderId="6" xfId="2" applyNumberFormat="1" applyFont="1" applyFill="1" applyBorder="1" applyAlignment="1" applyProtection="1">
      <alignment horizontal="center"/>
    </xf>
    <xf numFmtId="0" fontId="29" fillId="0" borderId="0" xfId="0" applyFont="1"/>
    <xf numFmtId="2" fontId="8" fillId="8" borderId="3" xfId="1" applyNumberFormat="1" applyFont="1" applyFill="1" applyBorder="1" applyAlignment="1" applyProtection="1">
      <alignment horizontal="left" vertical="center"/>
    </xf>
    <xf numFmtId="2" fontId="2" fillId="8" borderId="4" xfId="1" applyNumberFormat="1" applyFont="1" applyFill="1" applyBorder="1" applyAlignment="1" applyProtection="1">
      <alignment horizontal="right" vertical="center"/>
    </xf>
    <xf numFmtId="6" fontId="4" fillId="0" borderId="0" xfId="0" applyNumberFormat="1" applyFont="1" applyAlignment="1">
      <alignment vertical="center"/>
    </xf>
    <xf numFmtId="0" fontId="8" fillId="8" borderId="8" xfId="0" quotePrefix="1" applyFont="1" applyFill="1" applyBorder="1" applyAlignment="1">
      <alignment horizontal="left"/>
    </xf>
    <xf numFmtId="0" fontId="9" fillId="2" borderId="0" xfId="11" applyFont="1" applyFill="1" applyAlignment="1" applyProtection="1">
      <alignment horizontal="right" vertical="center"/>
      <protection locked="0"/>
    </xf>
    <xf numFmtId="0" fontId="17" fillId="2" borderId="0" xfId="11" applyFont="1" applyFill="1" applyAlignment="1" applyProtection="1">
      <alignment vertical="center"/>
      <protection locked="0"/>
    </xf>
    <xf numFmtId="0" fontId="20" fillId="2" borderId="0" xfId="11" applyFont="1" applyFill="1" applyAlignment="1" applyProtection="1">
      <alignment horizontal="right" vertical="center"/>
      <protection locked="0"/>
    </xf>
    <xf numFmtId="0" fontId="22" fillId="3" borderId="0" xfId="0" quotePrefix="1" applyFont="1" applyFill="1"/>
    <xf numFmtId="0" fontId="8" fillId="4" borderId="6" xfId="0" quotePrefix="1" applyFont="1" applyFill="1" applyBorder="1"/>
    <xf numFmtId="6" fontId="5" fillId="3" borderId="0" xfId="2" applyNumberFormat="1" applyFont="1" applyFill="1" applyBorder="1" applyProtection="1"/>
    <xf numFmtId="6" fontId="5" fillId="3" borderId="0" xfId="0" applyNumberFormat="1" applyFont="1" applyFill="1" applyAlignment="1">
      <alignment horizontal="right"/>
    </xf>
    <xf numFmtId="6" fontId="5" fillId="0" borderId="0" xfId="0" applyNumberFormat="1" applyFont="1"/>
    <xf numFmtId="6" fontId="5" fillId="4" borderId="0" xfId="2" applyNumberFormat="1" applyFont="1" applyFill="1" applyBorder="1" applyAlignment="1" applyProtection="1">
      <alignment horizontal="center"/>
    </xf>
    <xf numFmtId="6" fontId="5" fillId="3" borderId="2" xfId="0" applyNumberFormat="1" applyFont="1" applyFill="1" applyBorder="1" applyAlignment="1">
      <alignment horizontal="right"/>
    </xf>
    <xf numFmtId="6" fontId="5" fillId="3" borderId="2" xfId="2" applyNumberFormat="1" applyFont="1" applyFill="1" applyBorder="1" applyProtection="1"/>
    <xf numFmtId="37" fontId="22" fillId="2" borderId="1" xfId="0" applyNumberFormat="1" applyFont="1" applyFill="1" applyBorder="1" applyAlignment="1">
      <alignment horizontal="center"/>
    </xf>
    <xf numFmtId="6" fontId="22" fillId="2" borderId="1" xfId="0" applyNumberFormat="1" applyFont="1" applyFill="1" applyBorder="1" applyAlignment="1">
      <alignment horizontal="center"/>
    </xf>
    <xf numFmtId="0" fontId="28" fillId="0" borderId="0" xfId="0" applyFont="1" applyAlignment="1">
      <alignment horizontal="right"/>
    </xf>
    <xf numFmtId="0" fontId="11" fillId="6" borderId="0" xfId="7" applyFill="1"/>
    <xf numFmtId="0" fontId="11" fillId="6" borderId="0" xfId="7" applyFill="1" applyAlignment="1">
      <alignment wrapText="1"/>
    </xf>
    <xf numFmtId="6" fontId="12" fillId="0" borderId="10" xfId="7" applyNumberFormat="1" applyFont="1" applyBorder="1"/>
    <xf numFmtId="0" fontId="32" fillId="2" borderId="0" xfId="11" applyFont="1" applyFill="1" applyAlignment="1" applyProtection="1">
      <alignment horizontal="center"/>
      <protection locked="0"/>
    </xf>
    <xf numFmtId="0" fontId="9" fillId="2" borderId="0" xfId="11" applyFont="1" applyFill="1" applyAlignment="1" applyProtection="1">
      <alignment horizontal="left"/>
      <protection locked="0"/>
    </xf>
    <xf numFmtId="0" fontId="17" fillId="2" borderId="0" xfId="11" applyFont="1" applyFill="1" applyAlignment="1" applyProtection="1">
      <alignment horizontal="left"/>
      <protection locked="0"/>
    </xf>
    <xf numFmtId="0" fontId="16" fillId="2" borderId="0" xfId="11" applyFont="1" applyFill="1" applyAlignment="1" applyProtection="1">
      <alignment horizontal="center"/>
      <protection locked="0"/>
    </xf>
    <xf numFmtId="0" fontId="17" fillId="2" borderId="0" xfId="11" applyFont="1" applyFill="1" applyAlignment="1" applyProtection="1">
      <alignment horizontal="center"/>
      <protection locked="0"/>
    </xf>
    <xf numFmtId="0" fontId="5" fillId="6" borderId="7" xfId="4" applyFont="1" applyFill="1" applyBorder="1" applyAlignment="1" applyProtection="1">
      <alignment horizontal="left"/>
      <protection locked="0"/>
    </xf>
    <xf numFmtId="6" fontId="5" fillId="6" borderId="8" xfId="0" applyNumberFormat="1" applyFont="1" applyFill="1" applyBorder="1" applyAlignment="1" applyProtection="1">
      <alignment horizontal="right"/>
      <protection locked="0"/>
    </xf>
    <xf numFmtId="6" fontId="5" fillId="6" borderId="7" xfId="0" applyNumberFormat="1" applyFont="1" applyFill="1" applyBorder="1" applyAlignment="1" applyProtection="1">
      <alignment horizontal="right"/>
      <protection locked="0"/>
    </xf>
    <xf numFmtId="39" fontId="5" fillId="6" borderId="8" xfId="0" applyNumberFormat="1" applyFont="1" applyFill="1" applyBorder="1" applyAlignment="1" applyProtection="1">
      <alignment horizontal="right"/>
      <protection locked="0"/>
    </xf>
    <xf numFmtId="0" fontId="35" fillId="0" borderId="0" xfId="0" applyFont="1" applyAlignment="1">
      <alignment horizontal="justify" vertical="center"/>
    </xf>
    <xf numFmtId="0" fontId="39" fillId="0" borderId="0" xfId="0" applyFont="1" applyAlignment="1">
      <alignment horizontal="justify" vertical="center"/>
    </xf>
    <xf numFmtId="0" fontId="33" fillId="0" borderId="0" xfId="0" applyFont="1" applyAlignment="1">
      <alignment vertical="center" wrapText="1"/>
    </xf>
    <xf numFmtId="0" fontId="35" fillId="0" borderId="0" xfId="0" applyFont="1" applyAlignment="1">
      <alignment vertical="center" wrapText="1"/>
    </xf>
    <xf numFmtId="0" fontId="21" fillId="0" borderId="0" xfId="0" applyFont="1" applyAlignment="1">
      <alignment vertical="center" wrapText="1"/>
    </xf>
    <xf numFmtId="0" fontId="21" fillId="0" borderId="20" xfId="0" applyFont="1" applyBorder="1" applyAlignment="1">
      <alignment horizontal="justify" vertical="center"/>
    </xf>
    <xf numFmtId="0" fontId="33" fillId="0" borderId="20" xfId="0" applyFont="1" applyBorder="1" applyAlignment="1">
      <alignment horizontal="center" vertical="center"/>
    </xf>
    <xf numFmtId="0" fontId="34" fillId="0" borderId="20" xfId="0" applyFont="1" applyBorder="1" applyAlignment="1">
      <alignment horizontal="justify" vertical="center"/>
    </xf>
    <xf numFmtId="0" fontId="33" fillId="0" borderId="20" xfId="0" applyFont="1" applyBorder="1" applyAlignment="1">
      <alignment horizontal="justify" vertical="center"/>
    </xf>
    <xf numFmtId="0" fontId="35" fillId="0" borderId="20" xfId="0" applyFont="1" applyBorder="1" applyAlignment="1">
      <alignment horizontal="justify" vertical="center"/>
    </xf>
    <xf numFmtId="0" fontId="35" fillId="0" borderId="20" xfId="0" applyFont="1" applyBorder="1" applyAlignment="1">
      <alignment horizontal="left" vertical="center" wrapText="1"/>
    </xf>
    <xf numFmtId="0" fontId="33" fillId="0" borderId="20" xfId="0" applyFont="1" applyBorder="1" applyAlignment="1">
      <alignment horizontal="left" vertical="center" indent="2"/>
    </xf>
    <xf numFmtId="0" fontId="42" fillId="0" borderId="20" xfId="0" applyFont="1" applyBorder="1" applyAlignment="1">
      <alignment horizontal="left" vertical="center" wrapText="1" indent="4"/>
    </xf>
    <xf numFmtId="0" fontId="21" fillId="0" borderId="20" xfId="0" applyFont="1" applyBorder="1" applyAlignment="1">
      <alignment horizontal="left" vertical="center" wrapText="1"/>
    </xf>
    <xf numFmtId="0" fontId="35" fillId="0" borderId="20" xfId="0" applyFont="1" applyBorder="1" applyAlignment="1">
      <alignment vertical="center" wrapText="1"/>
    </xf>
    <xf numFmtId="0" fontId="21" fillId="0" borderId="20" xfId="0" applyFont="1" applyBorder="1" applyAlignment="1">
      <alignment vertical="center" wrapText="1"/>
    </xf>
    <xf numFmtId="0" fontId="37" fillId="0" borderId="20" xfId="0" applyFont="1" applyBorder="1" applyAlignment="1">
      <alignment horizontal="left" vertical="center" wrapText="1" indent="2"/>
    </xf>
    <xf numFmtId="0" fontId="41" fillId="0" borderId="20" xfId="0" applyFont="1" applyBorder="1" applyAlignment="1">
      <alignment horizontal="left" vertical="center" indent="4"/>
    </xf>
    <xf numFmtId="0" fontId="0" fillId="0" borderId="20" xfId="0" applyBorder="1"/>
    <xf numFmtId="0" fontId="40" fillId="11" borderId="20" xfId="0" applyFont="1" applyFill="1" applyBorder="1" applyAlignment="1">
      <alignment horizontal="justify" vertical="center"/>
    </xf>
    <xf numFmtId="0" fontId="40" fillId="13" borderId="20" xfId="0" applyFont="1" applyFill="1" applyBorder="1" applyAlignment="1">
      <alignment horizontal="justify" vertical="center"/>
    </xf>
    <xf numFmtId="0" fontId="26" fillId="6" borderId="7" xfId="4" applyFont="1" applyFill="1" applyBorder="1" applyAlignment="1" applyProtection="1">
      <alignment horizontal="left" indent="6"/>
      <protection locked="0"/>
    </xf>
    <xf numFmtId="0" fontId="5" fillId="6" borderId="7" xfId="4" applyFont="1" applyFill="1" applyBorder="1" applyAlignment="1" applyProtection="1">
      <alignment horizontal="left" indent="6"/>
      <protection locked="0"/>
    </xf>
    <xf numFmtId="164" fontId="3" fillId="2" borderId="0" xfId="11" applyNumberFormat="1" applyFont="1" applyFill="1" applyAlignment="1" applyProtection="1">
      <alignment horizontal="center" vertical="center"/>
      <protection locked="0"/>
    </xf>
    <xf numFmtId="164" fontId="15" fillId="2" borderId="0" xfId="11" applyNumberFormat="1" applyFill="1" applyAlignment="1" applyProtection="1">
      <alignment vertical="center"/>
      <protection locked="0"/>
    </xf>
    <xf numFmtId="164" fontId="15" fillId="2" borderId="0" xfId="1" applyNumberFormat="1" applyFont="1" applyFill="1" applyAlignment="1" applyProtection="1">
      <alignment vertical="center"/>
      <protection locked="0"/>
    </xf>
    <xf numFmtId="0" fontId="40" fillId="12" borderId="20" xfId="0" applyFont="1" applyFill="1" applyBorder="1" applyAlignment="1">
      <alignment horizontal="justify" vertical="center"/>
    </xf>
    <xf numFmtId="0" fontId="40" fillId="10" borderId="20" xfId="0" applyFont="1" applyFill="1" applyBorder="1" applyAlignment="1">
      <alignment horizontal="justify" vertical="center"/>
    </xf>
    <xf numFmtId="0" fontId="40" fillId="14" borderId="20" xfId="0" applyFont="1" applyFill="1" applyBorder="1" applyAlignment="1">
      <alignment horizontal="justify" vertical="center"/>
    </xf>
    <xf numFmtId="164" fontId="3" fillId="6" borderId="8" xfId="1" applyNumberFormat="1" applyFont="1" applyFill="1" applyBorder="1" applyAlignment="1" applyProtection="1">
      <alignment horizontal="center" vertical="center"/>
      <protection locked="0"/>
    </xf>
    <xf numFmtId="164" fontId="7" fillId="6" borderId="8" xfId="1" applyNumberFormat="1" applyFont="1" applyFill="1" applyBorder="1" applyAlignment="1" applyProtection="1">
      <alignment horizontal="center" vertical="center"/>
    </xf>
    <xf numFmtId="0" fontId="28" fillId="13" borderId="1" xfId="0" applyFont="1" applyFill="1" applyBorder="1" applyAlignment="1">
      <alignment horizontal="left"/>
    </xf>
    <xf numFmtId="0" fontId="28" fillId="11" borderId="3" xfId="0" applyFont="1" applyFill="1" applyBorder="1" applyAlignment="1">
      <alignment horizontal="left"/>
    </xf>
    <xf numFmtId="0" fontId="39" fillId="9" borderId="20" xfId="0" applyFont="1" applyFill="1" applyBorder="1" applyAlignment="1">
      <alignment horizontal="justify" vertical="center"/>
    </xf>
    <xf numFmtId="0" fontId="28" fillId="10" borderId="8" xfId="0" applyFont="1" applyFill="1" applyBorder="1" applyAlignment="1">
      <alignment horizontal="left" vertical="center"/>
    </xf>
    <xf numFmtId="6" fontId="28" fillId="0" borderId="7" xfId="0" applyNumberFormat="1" applyFont="1" applyBorder="1" applyAlignment="1" applyProtection="1">
      <alignment horizontal="right"/>
      <protection locked="0"/>
    </xf>
    <xf numFmtId="0" fontId="22" fillId="0" borderId="8" xfId="0" quotePrefix="1" applyFont="1" applyBorder="1" applyAlignment="1">
      <alignment horizontal="left"/>
    </xf>
    <xf numFmtId="0" fontId="8" fillId="5" borderId="8" xfId="0" quotePrefix="1" applyFont="1" applyFill="1" applyBorder="1" applyAlignment="1">
      <alignment horizontal="left" vertical="center"/>
    </xf>
    <xf numFmtId="2" fontId="28" fillId="7" borderId="8" xfId="1" quotePrefix="1" applyNumberFormat="1" applyFont="1" applyFill="1" applyBorder="1" applyAlignment="1" applyProtection="1">
      <alignment horizontal="right"/>
    </xf>
    <xf numFmtId="2" fontId="2" fillId="5" borderId="5" xfId="1" applyNumberFormat="1" applyFont="1" applyFill="1" applyBorder="1" applyAlignment="1" applyProtection="1">
      <alignment horizontal="right" vertical="center"/>
    </xf>
    <xf numFmtId="2" fontId="2" fillId="8" borderId="5" xfId="1" applyNumberFormat="1" applyFont="1" applyFill="1" applyBorder="1" applyAlignment="1" applyProtection="1">
      <alignment horizontal="right" vertical="center"/>
    </xf>
    <xf numFmtId="0" fontId="28" fillId="2" borderId="23" xfId="0" applyFont="1" applyFill="1" applyBorder="1" applyAlignment="1">
      <alignment horizontal="left"/>
    </xf>
    <xf numFmtId="6" fontId="29" fillId="3" borderId="24" xfId="2" applyNumberFormat="1" applyFont="1" applyFill="1" applyBorder="1" applyProtection="1"/>
    <xf numFmtId="6" fontId="29" fillId="3" borderId="24" xfId="0" applyNumberFormat="1" applyFont="1" applyFill="1" applyBorder="1" applyAlignment="1">
      <alignment horizontal="right"/>
    </xf>
    <xf numFmtId="6" fontId="28" fillId="0" borderId="22" xfId="0" applyNumberFormat="1" applyFont="1" applyBorder="1" applyAlignment="1">
      <alignment horizontal="right"/>
    </xf>
    <xf numFmtId="0" fontId="0" fillId="0" borderId="21" xfId="0" applyBorder="1"/>
    <xf numFmtId="39" fontId="5" fillId="6" borderId="7" xfId="0" applyNumberFormat="1" applyFont="1" applyFill="1" applyBorder="1" applyAlignment="1" applyProtection="1">
      <alignment horizontal="right"/>
      <protection locked="0"/>
    </xf>
    <xf numFmtId="37" fontId="5" fillId="0" borderId="7" xfId="0" applyNumberFormat="1" applyFont="1" applyBorder="1" applyAlignment="1" applyProtection="1">
      <alignment horizontal="right"/>
      <protection locked="0"/>
    </xf>
    <xf numFmtId="0" fontId="46" fillId="0" borderId="0" xfId="0" applyFont="1"/>
    <xf numFmtId="0" fontId="36" fillId="0" borderId="20" xfId="0" applyFont="1" applyBorder="1" applyAlignment="1">
      <alignment horizontal="left" vertical="center" indent="10"/>
    </xf>
    <xf numFmtId="0" fontId="42" fillId="15" borderId="20" xfId="0" applyFont="1" applyFill="1" applyBorder="1" applyAlignment="1">
      <alignment horizontal="left" indent="10"/>
    </xf>
    <xf numFmtId="0" fontId="42" fillId="15" borderId="20" xfId="0" applyFont="1" applyFill="1" applyBorder="1" applyAlignment="1">
      <alignment horizontal="left" indent="12"/>
    </xf>
    <xf numFmtId="0" fontId="11" fillId="15" borderId="20" xfId="0" applyFont="1" applyFill="1" applyBorder="1" applyAlignment="1">
      <alignment horizontal="left" indent="12"/>
    </xf>
    <xf numFmtId="0" fontId="28" fillId="16" borderId="3" xfId="0" applyFont="1" applyFill="1" applyBorder="1" applyAlignment="1">
      <alignment horizontal="left"/>
    </xf>
    <xf numFmtId="6" fontId="28" fillId="16" borderId="4" xfId="2" applyNumberFormat="1" applyFont="1" applyFill="1" applyBorder="1" applyAlignment="1" applyProtection="1">
      <alignment horizontal="left"/>
    </xf>
    <xf numFmtId="6" fontId="29" fillId="16" borderId="4" xfId="0" applyNumberFormat="1" applyFont="1" applyFill="1" applyBorder="1" applyAlignment="1">
      <alignment horizontal="right"/>
    </xf>
    <xf numFmtId="0" fontId="28" fillId="12" borderId="3" xfId="0" applyFont="1" applyFill="1" applyBorder="1" applyAlignment="1">
      <alignment horizontal="left"/>
    </xf>
    <xf numFmtId="0" fontId="8" fillId="12" borderId="4" xfId="0" applyFont="1" applyFill="1" applyBorder="1" applyAlignment="1">
      <alignment horizontal="left"/>
    </xf>
    <xf numFmtId="39" fontId="27" fillId="12" borderId="4" xfId="0" applyNumberFormat="1" applyFont="1" applyFill="1" applyBorder="1" applyAlignment="1">
      <alignment horizontal="left"/>
    </xf>
    <xf numFmtId="37" fontId="27" fillId="12" borderId="4" xfId="0" applyNumberFormat="1" applyFont="1" applyFill="1" applyBorder="1" applyAlignment="1">
      <alignment horizontal="right"/>
    </xf>
    <xf numFmtId="0" fontId="28" fillId="12" borderId="8" xfId="0" applyFont="1" applyFill="1" applyBorder="1" applyAlignment="1">
      <alignment horizontal="left"/>
    </xf>
    <xf numFmtId="39" fontId="22" fillId="0" borderId="8" xfId="0" applyNumberFormat="1" applyFont="1" applyBorder="1" applyAlignment="1">
      <alignment horizontal="right"/>
    </xf>
    <xf numFmtId="164" fontId="8" fillId="0" borderId="4" xfId="0" applyNumberFormat="1" applyFont="1" applyBorder="1" applyAlignment="1">
      <alignment horizontal="right"/>
    </xf>
    <xf numFmtId="164" fontId="8" fillId="0" borderId="8" xfId="0" applyNumberFormat="1" applyFont="1" applyBorder="1" applyAlignment="1">
      <alignment horizontal="right"/>
    </xf>
    <xf numFmtId="6" fontId="5" fillId="0" borderId="7" xfId="2" applyNumberFormat="1" applyFont="1" applyFill="1" applyBorder="1" applyAlignment="1" applyProtection="1">
      <alignment horizontal="right"/>
      <protection locked="0"/>
    </xf>
    <xf numFmtId="6" fontId="5" fillId="0" borderId="8" xfId="0" applyNumberFormat="1" applyFont="1" applyBorder="1" applyAlignment="1" applyProtection="1">
      <alignment horizontal="right"/>
      <protection locked="0"/>
    </xf>
    <xf numFmtId="6" fontId="29" fillId="16" borderId="5" xfId="0" applyNumberFormat="1" applyFont="1" applyFill="1" applyBorder="1" applyAlignment="1">
      <alignment horizontal="right"/>
    </xf>
    <xf numFmtId="37" fontId="27" fillId="12" borderId="5" xfId="0" applyNumberFormat="1" applyFont="1" applyFill="1" applyBorder="1" applyAlignment="1">
      <alignment horizontal="right"/>
    </xf>
    <xf numFmtId="3" fontId="29" fillId="11" borderId="4" xfId="2" applyNumberFormat="1" applyFont="1" applyFill="1" applyBorder="1" applyAlignment="1" applyProtection="1">
      <alignment horizontal="left"/>
    </xf>
    <xf numFmtId="0" fontId="29" fillId="11" borderId="4" xfId="0" applyFont="1" applyFill="1" applyBorder="1" applyAlignment="1">
      <alignment horizontal="right"/>
    </xf>
    <xf numFmtId="164" fontId="29" fillId="11" borderId="4" xfId="0" applyNumberFormat="1" applyFont="1" applyFill="1" applyBorder="1" applyAlignment="1">
      <alignment horizontal="right"/>
    </xf>
    <xf numFmtId="164" fontId="29" fillId="11" borderId="5" xfId="0" applyNumberFormat="1" applyFont="1" applyFill="1" applyBorder="1" applyAlignment="1">
      <alignment horizontal="right"/>
    </xf>
    <xf numFmtId="39" fontId="8" fillId="0" borderId="8" xfId="0" applyNumberFormat="1" applyFont="1" applyBorder="1" applyAlignment="1">
      <alignment horizontal="right"/>
    </xf>
    <xf numFmtId="0" fontId="28" fillId="17" borderId="0" xfId="0" applyFont="1" applyFill="1" applyAlignment="1">
      <alignment horizontal="left"/>
    </xf>
    <xf numFmtId="37" fontId="4" fillId="7" borderId="0" xfId="0" applyNumberFormat="1" applyFont="1" applyFill="1"/>
    <xf numFmtId="3" fontId="4" fillId="7" borderId="0" xfId="2" applyNumberFormat="1" applyFont="1" applyFill="1" applyBorder="1" applyProtection="1"/>
    <xf numFmtId="37" fontId="2" fillId="7" borderId="0" xfId="0" applyNumberFormat="1" applyFont="1" applyFill="1"/>
    <xf numFmtId="0" fontId="2" fillId="7" borderId="0" xfId="0" applyFont="1" applyFill="1" applyAlignment="1">
      <alignment horizontal="left"/>
    </xf>
    <xf numFmtId="37" fontId="2" fillId="7" borderId="0" xfId="0" applyNumberFormat="1" applyFont="1" applyFill="1" applyAlignment="1">
      <alignment horizontal="center" vertical="center"/>
    </xf>
    <xf numFmtId="0" fontId="22" fillId="7" borderId="0" xfId="0" applyFont="1" applyFill="1" applyAlignment="1">
      <alignment horizontal="left"/>
    </xf>
    <xf numFmtId="0" fontId="7" fillId="18" borderId="0" xfId="0" applyFont="1" applyFill="1" applyAlignment="1">
      <alignment horizontal="center" vertical="center"/>
    </xf>
    <xf numFmtId="0" fontId="7" fillId="18" borderId="0" xfId="0" applyFont="1" applyFill="1" applyAlignment="1">
      <alignment horizontal="right"/>
    </xf>
    <xf numFmtId="0" fontId="48" fillId="7" borderId="0" xfId="0" applyFont="1" applyFill="1" applyAlignment="1">
      <alignment horizontal="left"/>
    </xf>
    <xf numFmtId="37" fontId="48" fillId="7" borderId="0" xfId="0" applyNumberFormat="1" applyFont="1" applyFill="1"/>
    <xf numFmtId="4" fontId="48" fillId="7" borderId="0" xfId="0" applyNumberFormat="1" applyFont="1" applyFill="1"/>
    <xf numFmtId="0" fontId="49" fillId="18" borderId="6" xfId="0" applyFont="1" applyFill="1" applyBorder="1" applyAlignment="1">
      <alignment horizontal="left"/>
    </xf>
    <xf numFmtId="0" fontId="49" fillId="0" borderId="0" xfId="0" applyFont="1" applyAlignment="1">
      <alignment horizontal="left"/>
    </xf>
    <xf numFmtId="0" fontId="48" fillId="0" borderId="8" xfId="0" quotePrefix="1" applyFont="1" applyBorder="1" applyAlignment="1">
      <alignment horizontal="left"/>
    </xf>
    <xf numFmtId="37" fontId="5" fillId="3" borderId="25" xfId="0" applyNumberFormat="1" applyFont="1" applyFill="1" applyBorder="1"/>
    <xf numFmtId="3" fontId="5" fillId="3" borderId="2" xfId="2" applyNumberFormat="1" applyFont="1" applyFill="1" applyBorder="1" applyProtection="1"/>
    <xf numFmtId="37" fontId="5" fillId="3" borderId="2" xfId="0" applyNumberFormat="1" applyFont="1" applyFill="1" applyBorder="1"/>
    <xf numFmtId="37" fontId="5" fillId="6" borderId="8" xfId="0" applyNumberFormat="1" applyFont="1" applyFill="1" applyBorder="1" applyProtection="1">
      <protection locked="0"/>
    </xf>
    <xf numFmtId="165" fontId="48" fillId="0" borderId="8" xfId="0" quotePrefix="1" applyNumberFormat="1" applyFont="1" applyBorder="1" applyAlignment="1">
      <alignment horizontal="left"/>
    </xf>
    <xf numFmtId="165" fontId="5" fillId="3" borderId="26" xfId="0" applyNumberFormat="1" applyFont="1" applyFill="1" applyBorder="1"/>
    <xf numFmtId="165" fontId="5" fillId="3" borderId="6" xfId="2" applyNumberFormat="1" applyFont="1" applyFill="1" applyBorder="1" applyProtection="1"/>
    <xf numFmtId="165" fontId="5" fillId="3" borderId="6" xfId="0" applyNumberFormat="1" applyFont="1" applyFill="1" applyBorder="1"/>
    <xf numFmtId="165" fontId="5" fillId="0" borderId="8" xfId="0" applyNumberFormat="1" applyFont="1" applyBorder="1"/>
    <xf numFmtId="165" fontId="5" fillId="0" borderId="0" xfId="0" applyNumberFormat="1" applyFont="1"/>
    <xf numFmtId="0" fontId="2" fillId="7" borderId="0" xfId="0" quotePrefix="1" applyFont="1" applyFill="1" applyAlignment="1">
      <alignment horizontal="left"/>
    </xf>
    <xf numFmtId="0" fontId="50" fillId="7" borderId="0" xfId="0" applyFont="1" applyFill="1" applyAlignment="1">
      <alignment horizontal="right"/>
    </xf>
    <xf numFmtId="3" fontId="50" fillId="7" borderId="0" xfId="2" applyNumberFormat="1" applyFont="1" applyFill="1" applyBorder="1" applyAlignment="1" applyProtection="1">
      <alignment horizontal="right"/>
    </xf>
    <xf numFmtId="39" fontId="50" fillId="7" borderId="0" xfId="0" applyNumberFormat="1" applyFont="1" applyFill="1"/>
    <xf numFmtId="0" fontId="50" fillId="0" borderId="0" xfId="0" applyFont="1"/>
    <xf numFmtId="0" fontId="48" fillId="7" borderId="6" xfId="0" applyFont="1" applyFill="1" applyBorder="1" applyAlignment="1">
      <alignment horizontal="center"/>
    </xf>
    <xf numFmtId="165" fontId="49" fillId="7" borderId="6" xfId="2" quotePrefix="1" applyNumberFormat="1" applyFont="1" applyFill="1" applyBorder="1" applyAlignment="1" applyProtection="1">
      <alignment horizontal="left" indent="1"/>
    </xf>
    <xf numFmtId="0" fontId="5" fillId="7" borderId="6" xfId="0" applyFont="1" applyFill="1" applyBorder="1" applyAlignment="1">
      <alignment horizontal="right"/>
    </xf>
    <xf numFmtId="39" fontId="5" fillId="7" borderId="6" xfId="0" applyNumberFormat="1" applyFont="1" applyFill="1" applyBorder="1"/>
    <xf numFmtId="0" fontId="48" fillId="7" borderId="8" xfId="0" quotePrefix="1" applyFont="1" applyFill="1" applyBorder="1" applyAlignment="1">
      <alignment horizontal="left"/>
    </xf>
    <xf numFmtId="0" fontId="49" fillId="3" borderId="0" xfId="0" quotePrefix="1" applyFont="1" applyFill="1" applyAlignment="1">
      <alignment horizontal="left"/>
    </xf>
    <xf numFmtId="165" fontId="49" fillId="3" borderId="0" xfId="2" quotePrefix="1" applyNumberFormat="1" applyFont="1" applyFill="1" applyBorder="1" applyAlignment="1" applyProtection="1">
      <alignment horizontal="left" indent="1"/>
    </xf>
    <xf numFmtId="0" fontId="5" fillId="3" borderId="0" xfId="0" applyFont="1" applyFill="1" applyAlignment="1">
      <alignment horizontal="right"/>
    </xf>
    <xf numFmtId="37" fontId="5" fillId="0" borderId="7" xfId="0" applyNumberFormat="1" applyFont="1" applyBorder="1"/>
    <xf numFmtId="3" fontId="49" fillId="3" borderId="0" xfId="2" quotePrefix="1" applyNumberFormat="1" applyFont="1" applyFill="1" applyBorder="1" applyAlignment="1" applyProtection="1">
      <alignment horizontal="left"/>
    </xf>
    <xf numFmtId="0" fontId="49" fillId="3" borderId="6" xfId="0" quotePrefix="1" applyFont="1" applyFill="1" applyBorder="1" applyAlignment="1">
      <alignment horizontal="left"/>
    </xf>
    <xf numFmtId="3" fontId="49" fillId="3" borderId="6" xfId="2" quotePrefix="1" applyNumberFormat="1" applyFont="1" applyFill="1" applyBorder="1" applyAlignment="1" applyProtection="1">
      <alignment horizontal="left"/>
    </xf>
    <xf numFmtId="0" fontId="5" fillId="3" borderId="6" xfId="0" applyFont="1" applyFill="1" applyBorder="1" applyAlignment="1">
      <alignment horizontal="right"/>
    </xf>
    <xf numFmtId="164" fontId="48" fillId="0" borderId="8" xfId="1" applyNumberFormat="1" applyFont="1" applyFill="1" applyBorder="1" applyProtection="1"/>
    <xf numFmtId="4" fontId="5" fillId="0" borderId="0" xfId="0" applyNumberFormat="1" applyFont="1"/>
    <xf numFmtId="0" fontId="48" fillId="7" borderId="0" xfId="0" quotePrefix="1" applyFont="1" applyFill="1" applyAlignment="1">
      <alignment horizontal="left"/>
    </xf>
    <xf numFmtId="0" fontId="49" fillId="0" borderId="0" xfId="0" quotePrefix="1" applyFont="1" applyAlignment="1">
      <alignment horizontal="left"/>
    </xf>
    <xf numFmtId="3" fontId="49" fillId="7" borderId="0" xfId="2" quotePrefix="1" applyNumberFormat="1" applyFont="1" applyFill="1" applyBorder="1" applyAlignment="1" applyProtection="1">
      <alignment horizontal="left"/>
    </xf>
    <xf numFmtId="0" fontId="5" fillId="7" borderId="0" xfId="0" applyFont="1" applyFill="1" applyAlignment="1">
      <alignment horizontal="right"/>
    </xf>
    <xf numFmtId="1" fontId="48" fillId="7" borderId="0" xfId="1" applyNumberFormat="1" applyFont="1" applyFill="1" applyBorder="1" applyProtection="1"/>
    <xf numFmtId="0" fontId="5" fillId="7" borderId="6" xfId="0" applyFont="1" applyFill="1" applyBorder="1"/>
    <xf numFmtId="0" fontId="49" fillId="3" borderId="27" xfId="0" quotePrefix="1" applyFont="1" applyFill="1" applyBorder="1" applyAlignment="1">
      <alignment horizontal="left"/>
    </xf>
    <xf numFmtId="0" fontId="49" fillId="3" borderId="26" xfId="0" quotePrefix="1" applyFont="1" applyFill="1" applyBorder="1" applyAlignment="1">
      <alignment horizontal="left"/>
    </xf>
    <xf numFmtId="0" fontId="5" fillId="7" borderId="0" xfId="0" applyFont="1" applyFill="1"/>
    <xf numFmtId="0" fontId="51" fillId="18" borderId="2" xfId="0" applyFont="1" applyFill="1" applyBorder="1" applyAlignment="1">
      <alignment horizontal="right"/>
    </xf>
    <xf numFmtId="3" fontId="51" fillId="18" borderId="2" xfId="2" applyNumberFormat="1" applyFont="1" applyFill="1" applyBorder="1" applyAlignment="1" applyProtection="1">
      <alignment horizontal="right"/>
    </xf>
    <xf numFmtId="0" fontId="5" fillId="18" borderId="2" xfId="0" applyFont="1" applyFill="1" applyBorder="1" applyAlignment="1">
      <alignment horizontal="right"/>
    </xf>
    <xf numFmtId="0" fontId="5" fillId="18" borderId="2" xfId="0" applyFont="1" applyFill="1" applyBorder="1"/>
    <xf numFmtId="0" fontId="5" fillId="18" borderId="6" xfId="0" applyFont="1" applyFill="1" applyBorder="1" applyAlignment="1">
      <alignment horizontal="right"/>
    </xf>
    <xf numFmtId="0" fontId="5" fillId="18" borderId="6" xfId="0" applyFont="1" applyFill="1" applyBorder="1"/>
    <xf numFmtId="0" fontId="48" fillId="3" borderId="27" xfId="0" quotePrefix="1" applyFont="1" applyFill="1" applyBorder="1" applyAlignment="1">
      <alignment horizontal="left"/>
    </xf>
    <xf numFmtId="3" fontId="48" fillId="3" borderId="0" xfId="2" quotePrefix="1" applyNumberFormat="1" applyFont="1" applyFill="1" applyBorder="1" applyAlignment="1" applyProtection="1">
      <alignment horizontal="left"/>
    </xf>
    <xf numFmtId="0" fontId="48" fillId="3" borderId="26" xfId="0" quotePrefix="1" applyFont="1" applyFill="1" applyBorder="1" applyAlignment="1">
      <alignment horizontal="left"/>
    </xf>
    <xf numFmtId="3" fontId="48" fillId="3" borderId="6" xfId="2" quotePrefix="1" applyNumberFormat="1" applyFont="1" applyFill="1" applyBorder="1" applyAlignment="1" applyProtection="1">
      <alignment horizontal="left"/>
    </xf>
    <xf numFmtId="0" fontId="48" fillId="7" borderId="4" xfId="0" applyFont="1" applyFill="1" applyBorder="1" applyAlignment="1">
      <alignment horizontal="center"/>
    </xf>
    <xf numFmtId="0" fontId="48" fillId="18" borderId="4" xfId="0" applyFont="1" applyFill="1" applyBorder="1" applyAlignment="1">
      <alignment horizontal="left"/>
    </xf>
    <xf numFmtId="3" fontId="48" fillId="18" borderId="4" xfId="2" applyNumberFormat="1" applyFont="1" applyFill="1" applyBorder="1" applyAlignment="1" applyProtection="1">
      <alignment horizontal="left"/>
    </xf>
    <xf numFmtId="0" fontId="5" fillId="18" borderId="4" xfId="0" applyFont="1" applyFill="1" applyBorder="1" applyAlignment="1">
      <alignment horizontal="right"/>
    </xf>
    <xf numFmtId="0" fontId="5" fillId="18" borderId="4" xfId="0" applyFont="1" applyFill="1" applyBorder="1"/>
    <xf numFmtId="0" fontId="5" fillId="3" borderId="3" xfId="0" quotePrefix="1" applyFont="1" applyFill="1" applyBorder="1" applyAlignment="1">
      <alignment horizontal="left"/>
    </xf>
    <xf numFmtId="3" fontId="5" fillId="3" borderId="4" xfId="2" quotePrefix="1" applyNumberFormat="1" applyFont="1" applyFill="1" applyBorder="1" applyAlignment="1" applyProtection="1">
      <alignment horizontal="left"/>
    </xf>
    <xf numFmtId="0" fontId="5" fillId="3" borderId="4" xfId="0" applyFont="1" applyFill="1" applyBorder="1" applyAlignment="1">
      <alignment horizontal="right"/>
    </xf>
    <xf numFmtId="37" fontId="48" fillId="0" borderId="8" xfId="0" applyNumberFormat="1" applyFont="1" applyBorder="1"/>
    <xf numFmtId="0" fontId="53" fillId="0" borderId="20" xfId="0" applyFont="1" applyBorder="1" applyAlignment="1">
      <alignment horizontal="justify" vertical="center"/>
    </xf>
    <xf numFmtId="0" fontId="53" fillId="0" borderId="20" xfId="0" applyFont="1" applyBorder="1" applyAlignment="1">
      <alignment horizontal="left" vertical="center" wrapText="1"/>
    </xf>
    <xf numFmtId="0" fontId="55" fillId="0" borderId="20" xfId="0" applyFont="1" applyBorder="1" applyAlignment="1">
      <alignment horizontal="justify" vertical="center"/>
    </xf>
    <xf numFmtId="0" fontId="53" fillId="0" borderId="20" xfId="0" applyFont="1" applyBorder="1" applyAlignment="1">
      <alignment vertical="center" wrapText="1"/>
    </xf>
    <xf numFmtId="0" fontId="56" fillId="0" borderId="20" xfId="0" applyFont="1" applyBorder="1" applyAlignment="1">
      <alignment horizontal="left" vertical="center" indent="2"/>
    </xf>
    <xf numFmtId="0" fontId="56" fillId="0" borderId="20" xfId="0" applyFont="1" applyBorder="1" applyAlignment="1">
      <alignment horizontal="left" vertical="center" wrapText="1" indent="2"/>
    </xf>
    <xf numFmtId="2" fontId="45" fillId="0" borderId="3" xfId="1" applyNumberFormat="1" applyFont="1" applyFill="1" applyBorder="1" applyAlignment="1" applyProtection="1">
      <alignment horizontal="left" vertical="center"/>
    </xf>
    <xf numFmtId="0" fontId="35" fillId="0" borderId="20" xfId="0" applyFont="1" applyBorder="1" applyAlignment="1">
      <alignment horizontal="justify" vertical="center" wrapText="1"/>
    </xf>
    <xf numFmtId="0" fontId="56" fillId="7" borderId="20" xfId="0" applyFont="1" applyFill="1" applyBorder="1" applyAlignment="1">
      <alignment horizontal="left" vertical="center" indent="2"/>
    </xf>
    <xf numFmtId="0" fontId="46" fillId="7" borderId="0" xfId="0" applyFont="1" applyFill="1"/>
    <xf numFmtId="0" fontId="22" fillId="7" borderId="3" xfId="0" applyFont="1" applyFill="1" applyBorder="1" applyAlignment="1">
      <alignment horizontal="center" vertical="center" wrapText="1"/>
    </xf>
    <xf numFmtId="37" fontId="22" fillId="2" borderId="25" xfId="0" applyNumberFormat="1" applyFont="1" applyFill="1" applyBorder="1" applyAlignment="1">
      <alignment horizontal="center"/>
    </xf>
    <xf numFmtId="164" fontId="26" fillId="6" borderId="3" xfId="2" applyNumberFormat="1" applyFont="1" applyFill="1" applyBorder="1" applyAlignment="1" applyProtection="1">
      <alignment horizontal="right"/>
    </xf>
    <xf numFmtId="0" fontId="8" fillId="3" borderId="3" xfId="0" quotePrefix="1" applyFont="1" applyFill="1" applyBorder="1"/>
    <xf numFmtId="0" fontId="28" fillId="4" borderId="3" xfId="0" quotePrefix="1" applyFont="1" applyFill="1" applyBorder="1" applyAlignment="1">
      <alignment horizontal="right"/>
    </xf>
    <xf numFmtId="37" fontId="22" fillId="2" borderId="30" xfId="0" applyNumberFormat="1" applyFont="1" applyFill="1" applyBorder="1" applyAlignment="1">
      <alignment horizontal="center"/>
    </xf>
    <xf numFmtId="39" fontId="22" fillId="0" borderId="5" xfId="0" applyNumberFormat="1" applyFont="1" applyBorder="1" applyAlignment="1">
      <alignment horizontal="right"/>
    </xf>
    <xf numFmtId="39" fontId="8" fillId="0" borderId="5" xfId="0" applyNumberFormat="1" applyFont="1" applyBorder="1" applyAlignment="1">
      <alignment horizontal="right"/>
    </xf>
    <xf numFmtId="2" fontId="28" fillId="7" borderId="5" xfId="1" quotePrefix="1" applyNumberFormat="1" applyFont="1" applyFill="1" applyBorder="1" applyAlignment="1" applyProtection="1">
      <alignment horizontal="right"/>
    </xf>
    <xf numFmtId="37" fontId="22" fillId="2" borderId="33" xfId="0" applyNumberFormat="1" applyFont="1" applyFill="1" applyBorder="1" applyAlignment="1">
      <alignment horizontal="center"/>
    </xf>
    <xf numFmtId="6" fontId="22" fillId="2" borderId="34" xfId="0" applyNumberFormat="1" applyFont="1" applyFill="1" applyBorder="1" applyAlignment="1">
      <alignment horizontal="center"/>
    </xf>
    <xf numFmtId="2" fontId="2" fillId="8" borderId="35" xfId="1" applyNumberFormat="1" applyFont="1" applyFill="1" applyBorder="1" applyAlignment="1" applyProtection="1">
      <alignment horizontal="right" vertical="center"/>
    </xf>
    <xf numFmtId="2" fontId="2" fillId="8" borderId="36" xfId="1" applyNumberFormat="1" applyFont="1" applyFill="1" applyBorder="1" applyAlignment="1" applyProtection="1">
      <alignment horizontal="right" vertical="center"/>
    </xf>
    <xf numFmtId="39" fontId="5" fillId="6" borderId="37" xfId="0" applyNumberFormat="1" applyFont="1" applyFill="1" applyBorder="1" applyAlignment="1" applyProtection="1">
      <alignment horizontal="right"/>
      <protection locked="0"/>
    </xf>
    <xf numFmtId="6" fontId="5" fillId="0" borderId="38" xfId="2" applyNumberFormat="1" applyFont="1" applyFill="1" applyBorder="1" applyAlignment="1" applyProtection="1">
      <alignment horizontal="right"/>
      <protection locked="0"/>
    </xf>
    <xf numFmtId="0" fontId="26" fillId="4" borderId="39" xfId="0" applyFont="1" applyFill="1" applyBorder="1"/>
    <xf numFmtId="164" fontId="22" fillId="2" borderId="40" xfId="0" applyNumberFormat="1" applyFont="1" applyFill="1" applyBorder="1" applyAlignment="1">
      <alignment horizontal="right"/>
    </xf>
    <xf numFmtId="9" fontId="25" fillId="0" borderId="35" xfId="3" applyFont="1" applyFill="1" applyBorder="1" applyAlignment="1" applyProtection="1">
      <alignment horizontal="center"/>
      <protection locked="0"/>
    </xf>
    <xf numFmtId="39" fontId="22" fillId="0" borderId="37" xfId="0" applyNumberFormat="1" applyFont="1" applyBorder="1" applyAlignment="1">
      <alignment horizontal="right"/>
    </xf>
    <xf numFmtId="164" fontId="8" fillId="0" borderId="36" xfId="0" applyNumberFormat="1" applyFont="1" applyBorder="1" applyAlignment="1">
      <alignment horizontal="right"/>
    </xf>
    <xf numFmtId="2" fontId="2" fillId="5" borderId="35" xfId="1" applyNumberFormat="1" applyFont="1" applyFill="1" applyBorder="1" applyAlignment="1" applyProtection="1">
      <alignment horizontal="right" vertical="center"/>
    </xf>
    <xf numFmtId="2" fontId="2" fillId="5" borderId="36" xfId="1" applyNumberFormat="1" applyFont="1" applyFill="1" applyBorder="1" applyAlignment="1" applyProtection="1">
      <alignment horizontal="right" vertical="center"/>
    </xf>
    <xf numFmtId="39" fontId="8" fillId="0" borderId="37" xfId="0" applyNumberFormat="1" applyFont="1" applyBorder="1" applyAlignment="1">
      <alignment horizontal="right"/>
    </xf>
    <xf numFmtId="164" fontId="8" fillId="0" borderId="40" xfId="0" applyNumberFormat="1" applyFont="1" applyBorder="1" applyAlignment="1">
      <alignment horizontal="right"/>
    </xf>
    <xf numFmtId="2" fontId="28" fillId="7" borderId="37" xfId="1" quotePrefix="1" applyNumberFormat="1" applyFont="1" applyFill="1" applyBorder="1" applyAlignment="1" applyProtection="1">
      <alignment horizontal="right"/>
    </xf>
    <xf numFmtId="164" fontId="28" fillId="7" borderId="40" xfId="0" quotePrefix="1" applyNumberFormat="1" applyFont="1" applyFill="1" applyBorder="1" applyAlignment="1">
      <alignment horizontal="right"/>
    </xf>
    <xf numFmtId="6" fontId="4" fillId="7" borderId="39" xfId="0" applyNumberFormat="1" applyFont="1" applyFill="1" applyBorder="1" applyAlignment="1">
      <alignment horizontal="right"/>
    </xf>
    <xf numFmtId="6" fontId="4" fillId="7" borderId="41" xfId="0" applyNumberFormat="1" applyFont="1" applyFill="1" applyBorder="1" applyAlignment="1">
      <alignment horizontal="right"/>
    </xf>
    <xf numFmtId="6" fontId="29" fillId="16" borderId="35" xfId="0" applyNumberFormat="1" applyFont="1" applyFill="1" applyBorder="1" applyAlignment="1">
      <alignment horizontal="right"/>
    </xf>
    <xf numFmtId="6" fontId="29" fillId="16" borderId="36" xfId="0" applyNumberFormat="1" applyFont="1" applyFill="1" applyBorder="1" applyAlignment="1">
      <alignment horizontal="right"/>
    </xf>
    <xf numFmtId="6" fontId="5" fillId="3" borderId="39" xfId="0" applyNumberFormat="1" applyFont="1" applyFill="1" applyBorder="1" applyAlignment="1">
      <alignment horizontal="right"/>
    </xf>
    <xf numFmtId="6" fontId="5" fillId="6" borderId="40" xfId="0" applyNumberFormat="1" applyFont="1" applyFill="1" applyBorder="1" applyAlignment="1" applyProtection="1">
      <alignment horizontal="right"/>
      <protection locked="0"/>
    </xf>
    <xf numFmtId="6" fontId="29" fillId="3" borderId="42" xfId="0" applyNumberFormat="1" applyFont="1" applyFill="1" applyBorder="1" applyAlignment="1">
      <alignment horizontal="right"/>
    </xf>
    <xf numFmtId="6" fontId="28" fillId="0" borderId="40" xfId="0" applyNumberFormat="1" applyFont="1" applyBorder="1" applyAlignment="1">
      <alignment horizontal="right"/>
    </xf>
    <xf numFmtId="6" fontId="4" fillId="7" borderId="43" xfId="0" applyNumberFormat="1" applyFont="1" applyFill="1" applyBorder="1" applyAlignment="1">
      <alignment horizontal="right"/>
    </xf>
    <xf numFmtId="6" fontId="4" fillId="7" borderId="36" xfId="0" applyNumberFormat="1" applyFont="1" applyFill="1" applyBorder="1" applyAlignment="1">
      <alignment horizontal="right"/>
    </xf>
    <xf numFmtId="9" fontId="29" fillId="3" borderId="35" xfId="3" applyFont="1" applyFill="1" applyBorder="1" applyAlignment="1" applyProtection="1">
      <alignment horizontal="right"/>
    </xf>
    <xf numFmtId="6" fontId="28" fillId="0" borderId="38" xfId="0" applyNumberFormat="1" applyFont="1" applyBorder="1" applyAlignment="1" applyProtection="1">
      <alignment horizontal="right"/>
      <protection locked="0"/>
    </xf>
    <xf numFmtId="6" fontId="4" fillId="7" borderId="44" xfId="0" applyNumberFormat="1" applyFont="1" applyFill="1" applyBorder="1" applyAlignment="1">
      <alignment horizontal="right"/>
    </xf>
    <xf numFmtId="39" fontId="27" fillId="12" borderId="35" xfId="0" applyNumberFormat="1" applyFont="1" applyFill="1" applyBorder="1" applyAlignment="1">
      <alignment horizontal="left"/>
    </xf>
    <xf numFmtId="37" fontId="27" fillId="12" borderId="36" xfId="0" applyNumberFormat="1" applyFont="1" applyFill="1" applyBorder="1" applyAlignment="1">
      <alignment horizontal="right"/>
    </xf>
    <xf numFmtId="0" fontId="29" fillId="11" borderId="35" xfId="0" applyFont="1" applyFill="1" applyBorder="1" applyAlignment="1">
      <alignment horizontal="right"/>
    </xf>
    <xf numFmtId="164" fontId="29" fillId="11" borderId="36" xfId="0" applyNumberFormat="1" applyFont="1" applyFill="1" applyBorder="1" applyAlignment="1">
      <alignment horizontal="right"/>
    </xf>
    <xf numFmtId="6" fontId="5" fillId="3" borderId="43" xfId="0" applyNumberFormat="1" applyFont="1" applyFill="1" applyBorder="1" applyAlignment="1">
      <alignment horizontal="right"/>
    </xf>
    <xf numFmtId="6" fontId="5" fillId="6" borderId="38" xfId="0" applyNumberFormat="1" applyFont="1" applyFill="1" applyBorder="1" applyAlignment="1" applyProtection="1">
      <alignment horizontal="right"/>
      <protection locked="0"/>
    </xf>
    <xf numFmtId="6" fontId="29" fillId="3" borderId="45" xfId="0" applyNumberFormat="1" applyFont="1" applyFill="1" applyBorder="1" applyAlignment="1">
      <alignment horizontal="right"/>
    </xf>
    <xf numFmtId="39" fontId="5" fillId="0" borderId="5" xfId="0" applyNumberFormat="1" applyFont="1" applyBorder="1" applyAlignment="1" applyProtection="1">
      <alignment horizontal="right"/>
      <protection locked="0"/>
    </xf>
    <xf numFmtId="6" fontId="5" fillId="3" borderId="41" xfId="0" applyNumberFormat="1" applyFont="1" applyFill="1" applyBorder="1" applyAlignment="1">
      <alignment horizontal="right"/>
    </xf>
    <xf numFmtId="6" fontId="29" fillId="3" borderId="49" xfId="0" applyNumberFormat="1" applyFont="1" applyFill="1" applyBorder="1" applyAlignment="1">
      <alignment horizontal="right"/>
    </xf>
    <xf numFmtId="9" fontId="29" fillId="3" borderId="36" xfId="3" applyFont="1" applyFill="1" applyBorder="1" applyAlignment="1" applyProtection="1">
      <alignment horizontal="right"/>
    </xf>
    <xf numFmtId="6" fontId="5" fillId="3" borderId="44" xfId="0" applyNumberFormat="1" applyFont="1" applyFill="1" applyBorder="1" applyAlignment="1">
      <alignment horizontal="right"/>
    </xf>
    <xf numFmtId="0" fontId="22" fillId="0" borderId="4" xfId="0" applyFont="1" applyBorder="1" applyAlignment="1" applyProtection="1">
      <alignment horizontal="center" vertical="center" wrapText="1"/>
      <protection locked="0"/>
    </xf>
    <xf numFmtId="0" fontId="22" fillId="0" borderId="5" xfId="0" applyFont="1" applyBorder="1" applyAlignment="1" applyProtection="1">
      <alignment horizontal="center" vertical="center" wrapText="1"/>
      <protection locked="0"/>
    </xf>
    <xf numFmtId="0" fontId="22" fillId="0" borderId="47" xfId="0" applyFont="1" applyBorder="1" applyAlignment="1" applyProtection="1">
      <alignment horizontal="center" vertical="center" wrapText="1"/>
      <protection locked="0"/>
    </xf>
    <xf numFmtId="0" fontId="22" fillId="0" borderId="48" xfId="0" applyFont="1" applyBorder="1" applyAlignment="1" applyProtection="1">
      <alignment horizontal="center" vertical="center" wrapText="1"/>
      <protection locked="0"/>
    </xf>
    <xf numFmtId="0" fontId="22" fillId="0" borderId="32" xfId="0" applyFont="1" applyBorder="1" applyAlignment="1" applyProtection="1">
      <alignment horizontal="center" vertical="center" wrapText="1"/>
      <protection locked="0"/>
    </xf>
    <xf numFmtId="0" fontId="22" fillId="0" borderId="31" xfId="0" applyFont="1" applyBorder="1" applyAlignment="1" applyProtection="1">
      <alignment horizontal="center" vertical="center" wrapText="1"/>
      <protection locked="0"/>
    </xf>
    <xf numFmtId="0" fontId="22" fillId="0" borderId="46" xfId="0" applyFont="1" applyBorder="1" applyAlignment="1" applyProtection="1">
      <alignment horizontal="center" vertical="center" wrapText="1"/>
      <protection locked="0"/>
    </xf>
    <xf numFmtId="0" fontId="59" fillId="0" borderId="27" xfId="0" applyFont="1" applyBorder="1" applyAlignment="1">
      <alignment horizontal="center" vertical="center" wrapText="1"/>
    </xf>
    <xf numFmtId="0" fontId="59" fillId="0" borderId="29" xfId="0" applyFont="1" applyBorder="1" applyAlignment="1">
      <alignment horizontal="center" vertical="center" wrapText="1"/>
    </xf>
    <xf numFmtId="0" fontId="59" fillId="0" borderId="26" xfId="0" applyFont="1" applyBorder="1" applyAlignment="1">
      <alignment horizontal="center" vertical="center" wrapText="1"/>
    </xf>
    <xf numFmtId="0" fontId="59" fillId="0" borderId="28" xfId="0" applyFont="1" applyBorder="1" applyAlignment="1">
      <alignment horizontal="center" vertical="center" wrapText="1"/>
    </xf>
    <xf numFmtId="0" fontId="30" fillId="9" borderId="26" xfId="0" applyFont="1" applyFill="1" applyBorder="1" applyAlignment="1">
      <alignment horizontal="left" vertical="center"/>
    </xf>
    <xf numFmtId="0" fontId="30" fillId="9" borderId="6" xfId="0" applyFont="1" applyFill="1" applyBorder="1" applyAlignment="1">
      <alignment horizontal="left" vertical="center"/>
    </xf>
    <xf numFmtId="0" fontId="30" fillId="9" borderId="28" xfId="0" applyFont="1" applyFill="1" applyBorder="1" applyAlignment="1">
      <alignment horizontal="left" vertical="center"/>
    </xf>
    <xf numFmtId="0" fontId="57" fillId="6" borderId="27" xfId="0" applyFont="1" applyFill="1" applyBorder="1" applyAlignment="1">
      <alignment horizontal="left" vertical="center"/>
    </xf>
    <xf numFmtId="0" fontId="57" fillId="6" borderId="0" xfId="0" applyFont="1" applyFill="1" applyAlignment="1">
      <alignment horizontal="left" vertical="center"/>
    </xf>
    <xf numFmtId="0" fontId="57" fillId="6" borderId="29" xfId="0" applyFont="1" applyFill="1" applyBorder="1" applyAlignment="1">
      <alignment horizontal="left" vertical="center"/>
    </xf>
    <xf numFmtId="0" fontId="12" fillId="0" borderId="0" xfId="7" applyFont="1" applyAlignment="1">
      <alignment horizontal="center"/>
    </xf>
    <xf numFmtId="0" fontId="7" fillId="0" borderId="0" xfId="7" applyFont="1" applyAlignment="1">
      <alignment horizontal="center"/>
    </xf>
    <xf numFmtId="0" fontId="11" fillId="0" borderId="0" xfId="7" applyAlignment="1">
      <alignment horizontal="center"/>
    </xf>
    <xf numFmtId="0" fontId="11" fillId="0" borderId="9" xfId="7" applyBorder="1" applyAlignment="1">
      <alignment horizontal="center"/>
    </xf>
    <xf numFmtId="0" fontId="7" fillId="6" borderId="0" xfId="7" applyFont="1" applyFill="1" applyAlignment="1">
      <alignment horizontal="center"/>
    </xf>
    <xf numFmtId="0" fontId="11" fillId="6" borderId="0" xfId="7" applyFill="1" applyAlignment="1">
      <alignment horizontal="center" wrapText="1"/>
    </xf>
    <xf numFmtId="0" fontId="9" fillId="6" borderId="17" xfId="11" applyFont="1" applyFill="1" applyBorder="1" applyAlignment="1" applyProtection="1">
      <alignment horizontal="left" vertical="center"/>
      <protection locked="0"/>
    </xf>
    <xf numFmtId="0" fontId="9" fillId="6" borderId="18" xfId="11" applyFont="1" applyFill="1" applyBorder="1" applyAlignment="1" applyProtection="1">
      <alignment horizontal="left" vertical="center"/>
      <protection locked="0"/>
    </xf>
    <xf numFmtId="0" fontId="9" fillId="6" borderId="19" xfId="11" applyFont="1" applyFill="1" applyBorder="1" applyAlignment="1" applyProtection="1">
      <alignment horizontal="left" vertical="center"/>
      <protection locked="0"/>
    </xf>
    <xf numFmtId="0" fontId="9" fillId="6" borderId="11" xfId="11" applyFont="1" applyFill="1" applyBorder="1" applyAlignment="1" applyProtection="1">
      <alignment horizontal="left" vertical="center"/>
      <protection locked="0"/>
    </xf>
    <xf numFmtId="0" fontId="9" fillId="6" borderId="12" xfId="11" applyFont="1" applyFill="1" applyBorder="1" applyAlignment="1" applyProtection="1">
      <alignment horizontal="left" vertical="center"/>
      <protection locked="0"/>
    </xf>
    <xf numFmtId="0" fontId="9" fillId="6" borderId="13" xfId="11" applyFont="1" applyFill="1" applyBorder="1" applyAlignment="1" applyProtection="1">
      <alignment horizontal="left" vertical="center"/>
      <protection locked="0"/>
    </xf>
    <xf numFmtId="0" fontId="9" fillId="6" borderId="14" xfId="11" applyFont="1" applyFill="1" applyBorder="1" applyAlignment="1" applyProtection="1">
      <alignment horizontal="left" vertical="center"/>
      <protection locked="0"/>
    </xf>
    <xf numFmtId="0" fontId="9" fillId="6" borderId="15" xfId="11" applyFont="1" applyFill="1" applyBorder="1" applyAlignment="1" applyProtection="1">
      <alignment horizontal="left" vertical="center"/>
      <protection locked="0"/>
    </xf>
    <xf numFmtId="0" fontId="9" fillId="6" borderId="16" xfId="11" applyFont="1" applyFill="1" applyBorder="1" applyAlignment="1" applyProtection="1">
      <alignment horizontal="left" vertical="center"/>
      <protection locked="0"/>
    </xf>
    <xf numFmtId="0" fontId="16" fillId="6" borderId="0" xfId="11" applyFont="1" applyFill="1" applyAlignment="1" applyProtection="1">
      <alignment horizontal="center"/>
      <protection locked="0"/>
    </xf>
    <xf numFmtId="0" fontId="16" fillId="2" borderId="0" xfId="11" applyFont="1" applyFill="1" applyAlignment="1" applyProtection="1">
      <alignment horizontal="center"/>
      <protection locked="0"/>
    </xf>
  </cellXfs>
  <cellStyles count="13">
    <cellStyle name="Comma" xfId="1" builtinId="3"/>
    <cellStyle name="Comma 3" xfId="9" xr:uid="{00000000-0005-0000-0000-000001000000}"/>
    <cellStyle name="Comma 3 3" xfId="12" xr:uid="{00000000-0005-0000-0000-000002000000}"/>
    <cellStyle name="Currency" xfId="2" builtinId="4"/>
    <cellStyle name="Currency 3" xfId="8" xr:uid="{00000000-0005-0000-0000-000004000000}"/>
    <cellStyle name="Normal" xfId="0" builtinId="0"/>
    <cellStyle name="Normal 2 2" xfId="7" xr:uid="{00000000-0005-0000-0000-000006000000}"/>
    <cellStyle name="Normal 4 3" xfId="6" xr:uid="{00000000-0005-0000-0000-000007000000}"/>
    <cellStyle name="Normal 5" xfId="10" xr:uid="{00000000-0005-0000-0000-000008000000}"/>
    <cellStyle name="Normal_Asian Comm MHS" xfId="4" xr:uid="{00000000-0005-0000-0000-000009000000}"/>
    <cellStyle name="Normal_Operating Expenses Detail" xfId="11" xr:uid="{00000000-0005-0000-0000-00000A000000}"/>
    <cellStyle name="Percent" xfId="3" builtinId="5"/>
    <cellStyle name="Percent 2" xfId="5" xr:uid="{00000000-0005-0000-0000-00000C00000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0000FF"/>
      <color rgb="FFFFFFCC"/>
      <color rgb="FFFFFF99"/>
      <color rgb="FF66FF99"/>
      <color rgb="FF808080"/>
      <color rgb="FFCC00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604</xdr:col>
      <xdr:colOff>0</xdr:colOff>
      <xdr:row>287</xdr:row>
      <xdr:rowOff>190500</xdr:rowOff>
    </xdr:from>
    <xdr:to>
      <xdr:col>604</xdr:col>
      <xdr:colOff>98425</xdr:colOff>
      <xdr:row>289</xdr:row>
      <xdr:rowOff>115256</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2022284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112</xdr:col>
      <xdr:colOff>0</xdr:colOff>
      <xdr:row>287</xdr:row>
      <xdr:rowOff>190500</xdr:rowOff>
    </xdr:from>
    <xdr:to>
      <xdr:col>112</xdr:col>
      <xdr:colOff>98425</xdr:colOff>
      <xdr:row>289</xdr:row>
      <xdr:rowOff>115256</xdr:rowOff>
    </xdr:to>
    <xdr:sp macro="" textlink="">
      <xdr:nvSpPr>
        <xdr:cNvPr id="3" name="Text Box 1">
          <a:extLst>
            <a:ext uri="{FF2B5EF4-FFF2-40B4-BE49-F238E27FC236}">
              <a16:creationId xmlns:a16="http://schemas.microsoft.com/office/drawing/2014/main" id="{00000000-0008-0000-0100-000003000000}"/>
            </a:ext>
          </a:extLst>
        </xdr:cNvPr>
        <xdr:cNvSpPr txBox="1">
          <a:spLocks noChangeArrowheads="1"/>
        </xdr:cNvSpPr>
      </xdr:nvSpPr>
      <xdr:spPr bwMode="auto">
        <a:xfrm>
          <a:off x="837628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98425</xdr:colOff>
      <xdr:row>289</xdr:row>
      <xdr:rowOff>115256</xdr:rowOff>
    </xdr:to>
    <xdr:sp macro="" textlink="">
      <xdr:nvSpPr>
        <xdr:cNvPr id="4" name="Text Box 1">
          <a:extLst>
            <a:ext uri="{FF2B5EF4-FFF2-40B4-BE49-F238E27FC236}">
              <a16:creationId xmlns:a16="http://schemas.microsoft.com/office/drawing/2014/main" id="{00000000-0008-0000-0100-000004000000}"/>
            </a:ext>
          </a:extLst>
        </xdr:cNvPr>
        <xdr:cNvSpPr txBox="1">
          <a:spLocks noChangeArrowheads="1"/>
        </xdr:cNvSpPr>
      </xdr:nvSpPr>
      <xdr:spPr bwMode="auto">
        <a:xfrm>
          <a:off x="1133792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98425</xdr:colOff>
      <xdr:row>289</xdr:row>
      <xdr:rowOff>115256</xdr:rowOff>
    </xdr:to>
    <xdr:sp macro="" textlink="">
      <xdr:nvSpPr>
        <xdr:cNvPr id="5" name="Text Box 1">
          <a:extLst>
            <a:ext uri="{FF2B5EF4-FFF2-40B4-BE49-F238E27FC236}">
              <a16:creationId xmlns:a16="http://schemas.microsoft.com/office/drawing/2014/main" id="{00000000-0008-0000-0100-000005000000}"/>
            </a:ext>
          </a:extLst>
        </xdr:cNvPr>
        <xdr:cNvSpPr txBox="1">
          <a:spLocks noChangeArrowheads="1"/>
        </xdr:cNvSpPr>
      </xdr:nvSpPr>
      <xdr:spPr bwMode="auto">
        <a:xfrm>
          <a:off x="1059751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98425</xdr:colOff>
      <xdr:row>289</xdr:row>
      <xdr:rowOff>115256</xdr:rowOff>
    </xdr:to>
    <xdr:sp macro="" textlink="">
      <xdr:nvSpPr>
        <xdr:cNvPr id="6" name="Text Box 1">
          <a:extLst>
            <a:ext uri="{FF2B5EF4-FFF2-40B4-BE49-F238E27FC236}">
              <a16:creationId xmlns:a16="http://schemas.microsoft.com/office/drawing/2014/main" id="{00000000-0008-0000-0100-000006000000}"/>
            </a:ext>
          </a:extLst>
        </xdr:cNvPr>
        <xdr:cNvSpPr txBox="1">
          <a:spLocks noChangeArrowheads="1"/>
        </xdr:cNvSpPr>
      </xdr:nvSpPr>
      <xdr:spPr bwMode="auto">
        <a:xfrm>
          <a:off x="1207833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98425</xdr:colOff>
      <xdr:row>289</xdr:row>
      <xdr:rowOff>115256</xdr:rowOff>
    </xdr:to>
    <xdr:sp macro="" textlink="">
      <xdr:nvSpPr>
        <xdr:cNvPr id="7" name="Text Box 1">
          <a:extLst>
            <a:ext uri="{FF2B5EF4-FFF2-40B4-BE49-F238E27FC236}">
              <a16:creationId xmlns:a16="http://schemas.microsoft.com/office/drawing/2014/main" id="{00000000-0008-0000-0100-000007000000}"/>
            </a:ext>
          </a:extLst>
        </xdr:cNvPr>
        <xdr:cNvSpPr txBox="1">
          <a:spLocks noChangeArrowheads="1"/>
        </xdr:cNvSpPr>
      </xdr:nvSpPr>
      <xdr:spPr bwMode="auto">
        <a:xfrm>
          <a:off x="1948243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98425</xdr:colOff>
      <xdr:row>289</xdr:row>
      <xdr:rowOff>115256</xdr:rowOff>
    </xdr:to>
    <xdr:sp macro="" textlink="">
      <xdr:nvSpPr>
        <xdr:cNvPr id="8" name="Text Box 1">
          <a:extLst>
            <a:ext uri="{FF2B5EF4-FFF2-40B4-BE49-F238E27FC236}">
              <a16:creationId xmlns:a16="http://schemas.microsoft.com/office/drawing/2014/main" id="{00000000-0008-0000-0100-000008000000}"/>
            </a:ext>
          </a:extLst>
        </xdr:cNvPr>
        <xdr:cNvSpPr txBox="1">
          <a:spLocks noChangeArrowheads="1"/>
        </xdr:cNvSpPr>
      </xdr:nvSpPr>
      <xdr:spPr bwMode="auto">
        <a:xfrm>
          <a:off x="1874202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98425</xdr:colOff>
      <xdr:row>289</xdr:row>
      <xdr:rowOff>115256</xdr:rowOff>
    </xdr:to>
    <xdr:sp macro="" textlink="">
      <xdr:nvSpPr>
        <xdr:cNvPr id="9" name="Text Box 1">
          <a:extLst>
            <a:ext uri="{FF2B5EF4-FFF2-40B4-BE49-F238E27FC236}">
              <a16:creationId xmlns:a16="http://schemas.microsoft.com/office/drawing/2014/main" id="{00000000-0008-0000-0100-000009000000}"/>
            </a:ext>
          </a:extLst>
        </xdr:cNvPr>
        <xdr:cNvSpPr txBox="1">
          <a:spLocks noChangeArrowheads="1"/>
        </xdr:cNvSpPr>
      </xdr:nvSpPr>
      <xdr:spPr bwMode="auto">
        <a:xfrm>
          <a:off x="1281874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98425</xdr:colOff>
      <xdr:row>289</xdr:row>
      <xdr:rowOff>115256</xdr:rowOff>
    </xdr:to>
    <xdr:sp macro="" textlink="">
      <xdr:nvSpPr>
        <xdr:cNvPr id="10" name="Text Box 1">
          <a:extLst>
            <a:ext uri="{FF2B5EF4-FFF2-40B4-BE49-F238E27FC236}">
              <a16:creationId xmlns:a16="http://schemas.microsoft.com/office/drawing/2014/main" id="{00000000-0008-0000-0100-00000A000000}"/>
            </a:ext>
          </a:extLst>
        </xdr:cNvPr>
        <xdr:cNvSpPr txBox="1">
          <a:spLocks noChangeArrowheads="1"/>
        </xdr:cNvSpPr>
      </xdr:nvSpPr>
      <xdr:spPr bwMode="auto">
        <a:xfrm>
          <a:off x="1800161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98425</xdr:colOff>
      <xdr:row>289</xdr:row>
      <xdr:rowOff>115256</xdr:rowOff>
    </xdr:to>
    <xdr:sp macro="" textlink="">
      <xdr:nvSpPr>
        <xdr:cNvPr id="11" name="Text Box 1">
          <a:extLst>
            <a:ext uri="{FF2B5EF4-FFF2-40B4-BE49-F238E27FC236}">
              <a16:creationId xmlns:a16="http://schemas.microsoft.com/office/drawing/2014/main" id="{00000000-0008-0000-0100-00000B000000}"/>
            </a:ext>
          </a:extLst>
        </xdr:cNvPr>
        <xdr:cNvSpPr txBox="1">
          <a:spLocks noChangeArrowheads="1"/>
        </xdr:cNvSpPr>
      </xdr:nvSpPr>
      <xdr:spPr bwMode="auto">
        <a:xfrm>
          <a:off x="1726120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98425</xdr:colOff>
      <xdr:row>289</xdr:row>
      <xdr:rowOff>115256</xdr:rowOff>
    </xdr:to>
    <xdr:sp macro="" textlink="">
      <xdr:nvSpPr>
        <xdr:cNvPr id="12" name="Text Box 1">
          <a:extLst>
            <a:ext uri="{FF2B5EF4-FFF2-40B4-BE49-F238E27FC236}">
              <a16:creationId xmlns:a16="http://schemas.microsoft.com/office/drawing/2014/main" id="{00000000-0008-0000-0100-00000C000000}"/>
            </a:ext>
          </a:extLst>
        </xdr:cNvPr>
        <xdr:cNvSpPr txBox="1">
          <a:spLocks noChangeArrowheads="1"/>
        </xdr:cNvSpPr>
      </xdr:nvSpPr>
      <xdr:spPr bwMode="auto">
        <a:xfrm>
          <a:off x="1652079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98425</xdr:colOff>
      <xdr:row>289</xdr:row>
      <xdr:rowOff>115256</xdr:rowOff>
    </xdr:to>
    <xdr:sp macro="" textlink="">
      <xdr:nvSpPr>
        <xdr:cNvPr id="13" name="Text Box 1">
          <a:extLst>
            <a:ext uri="{FF2B5EF4-FFF2-40B4-BE49-F238E27FC236}">
              <a16:creationId xmlns:a16="http://schemas.microsoft.com/office/drawing/2014/main" id="{00000000-0008-0000-0100-00000D000000}"/>
            </a:ext>
          </a:extLst>
        </xdr:cNvPr>
        <xdr:cNvSpPr txBox="1">
          <a:spLocks noChangeArrowheads="1"/>
        </xdr:cNvSpPr>
      </xdr:nvSpPr>
      <xdr:spPr bwMode="auto">
        <a:xfrm>
          <a:off x="1578038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98425</xdr:colOff>
      <xdr:row>289</xdr:row>
      <xdr:rowOff>115256</xdr:rowOff>
    </xdr:to>
    <xdr:sp macro="" textlink="">
      <xdr:nvSpPr>
        <xdr:cNvPr id="14" name="Text Box 1">
          <a:extLst>
            <a:ext uri="{FF2B5EF4-FFF2-40B4-BE49-F238E27FC236}">
              <a16:creationId xmlns:a16="http://schemas.microsoft.com/office/drawing/2014/main" id="{00000000-0008-0000-0100-00000E000000}"/>
            </a:ext>
          </a:extLst>
        </xdr:cNvPr>
        <xdr:cNvSpPr txBox="1">
          <a:spLocks noChangeArrowheads="1"/>
        </xdr:cNvSpPr>
      </xdr:nvSpPr>
      <xdr:spPr bwMode="auto">
        <a:xfrm>
          <a:off x="1503997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98425</xdr:colOff>
      <xdr:row>289</xdr:row>
      <xdr:rowOff>115256</xdr:rowOff>
    </xdr:to>
    <xdr:sp macro="" textlink="">
      <xdr:nvSpPr>
        <xdr:cNvPr id="15" name="Text Box 1">
          <a:extLst>
            <a:ext uri="{FF2B5EF4-FFF2-40B4-BE49-F238E27FC236}">
              <a16:creationId xmlns:a16="http://schemas.microsoft.com/office/drawing/2014/main" id="{00000000-0008-0000-0100-00000F000000}"/>
            </a:ext>
          </a:extLst>
        </xdr:cNvPr>
        <xdr:cNvSpPr txBox="1">
          <a:spLocks noChangeArrowheads="1"/>
        </xdr:cNvSpPr>
      </xdr:nvSpPr>
      <xdr:spPr bwMode="auto">
        <a:xfrm>
          <a:off x="1429956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98425</xdr:colOff>
      <xdr:row>289</xdr:row>
      <xdr:rowOff>115256</xdr:rowOff>
    </xdr:to>
    <xdr:sp macro="" textlink="">
      <xdr:nvSpPr>
        <xdr:cNvPr id="16" name="Text Box 1">
          <a:extLst>
            <a:ext uri="{FF2B5EF4-FFF2-40B4-BE49-F238E27FC236}">
              <a16:creationId xmlns:a16="http://schemas.microsoft.com/office/drawing/2014/main" id="{00000000-0008-0000-0100-000010000000}"/>
            </a:ext>
          </a:extLst>
        </xdr:cNvPr>
        <xdr:cNvSpPr txBox="1">
          <a:spLocks noChangeArrowheads="1"/>
        </xdr:cNvSpPr>
      </xdr:nvSpPr>
      <xdr:spPr bwMode="auto">
        <a:xfrm>
          <a:off x="1355915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98425</xdr:colOff>
      <xdr:row>289</xdr:row>
      <xdr:rowOff>115256</xdr:rowOff>
    </xdr:to>
    <xdr:sp macro="" textlink="">
      <xdr:nvSpPr>
        <xdr:cNvPr id="17" name="Text Box 1">
          <a:extLst>
            <a:ext uri="{FF2B5EF4-FFF2-40B4-BE49-F238E27FC236}">
              <a16:creationId xmlns:a16="http://schemas.microsoft.com/office/drawing/2014/main" id="{00000000-0008-0000-0100-000011000000}"/>
            </a:ext>
          </a:extLst>
        </xdr:cNvPr>
        <xdr:cNvSpPr txBox="1">
          <a:spLocks noChangeArrowheads="1"/>
        </xdr:cNvSpPr>
      </xdr:nvSpPr>
      <xdr:spPr bwMode="auto">
        <a:xfrm>
          <a:off x="985710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98425</xdr:colOff>
      <xdr:row>289</xdr:row>
      <xdr:rowOff>115256</xdr:rowOff>
    </xdr:to>
    <xdr:sp macro="" textlink="">
      <xdr:nvSpPr>
        <xdr:cNvPr id="18" name="Text Box 1">
          <a:extLst>
            <a:ext uri="{FF2B5EF4-FFF2-40B4-BE49-F238E27FC236}">
              <a16:creationId xmlns:a16="http://schemas.microsoft.com/office/drawing/2014/main" id="{00000000-0008-0000-0100-000012000000}"/>
            </a:ext>
          </a:extLst>
        </xdr:cNvPr>
        <xdr:cNvSpPr txBox="1">
          <a:spLocks noChangeArrowheads="1"/>
        </xdr:cNvSpPr>
      </xdr:nvSpPr>
      <xdr:spPr bwMode="auto">
        <a:xfrm>
          <a:off x="911669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118</xdr:col>
      <xdr:colOff>0</xdr:colOff>
      <xdr:row>287</xdr:row>
      <xdr:rowOff>190500</xdr:rowOff>
    </xdr:from>
    <xdr:ext cx="107950" cy="273050"/>
    <xdr:sp macro="" textlink="">
      <xdr:nvSpPr>
        <xdr:cNvPr id="19" name="Text Box 1">
          <a:extLst>
            <a:ext uri="{FF2B5EF4-FFF2-40B4-BE49-F238E27FC236}">
              <a16:creationId xmlns:a16="http://schemas.microsoft.com/office/drawing/2014/main" id="{00000000-0008-0000-0100-000013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 name="Text Box 1">
          <a:extLst>
            <a:ext uri="{FF2B5EF4-FFF2-40B4-BE49-F238E27FC236}">
              <a16:creationId xmlns:a16="http://schemas.microsoft.com/office/drawing/2014/main" id="{00000000-0008-0000-0100-000014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 name="Text Box 1">
          <a:extLst>
            <a:ext uri="{FF2B5EF4-FFF2-40B4-BE49-F238E27FC236}">
              <a16:creationId xmlns:a16="http://schemas.microsoft.com/office/drawing/2014/main" id="{00000000-0008-0000-0100-000015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 name="Text Box 1">
          <a:extLst>
            <a:ext uri="{FF2B5EF4-FFF2-40B4-BE49-F238E27FC236}">
              <a16:creationId xmlns:a16="http://schemas.microsoft.com/office/drawing/2014/main" id="{00000000-0008-0000-0100-000016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 name="Text Box 1">
          <a:extLst>
            <a:ext uri="{FF2B5EF4-FFF2-40B4-BE49-F238E27FC236}">
              <a16:creationId xmlns:a16="http://schemas.microsoft.com/office/drawing/2014/main" id="{00000000-0008-0000-0100-000017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 name="Text Box 1">
          <a:extLst>
            <a:ext uri="{FF2B5EF4-FFF2-40B4-BE49-F238E27FC236}">
              <a16:creationId xmlns:a16="http://schemas.microsoft.com/office/drawing/2014/main" id="{00000000-0008-0000-0100-000018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 name="Text Box 1">
          <a:extLst>
            <a:ext uri="{FF2B5EF4-FFF2-40B4-BE49-F238E27FC236}">
              <a16:creationId xmlns:a16="http://schemas.microsoft.com/office/drawing/2014/main" id="{00000000-0008-0000-0100-000019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 name="Text Box 1">
          <a:extLst>
            <a:ext uri="{FF2B5EF4-FFF2-40B4-BE49-F238E27FC236}">
              <a16:creationId xmlns:a16="http://schemas.microsoft.com/office/drawing/2014/main" id="{00000000-0008-0000-0100-00001A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 name="Text Box 1">
          <a:extLst>
            <a:ext uri="{FF2B5EF4-FFF2-40B4-BE49-F238E27FC236}">
              <a16:creationId xmlns:a16="http://schemas.microsoft.com/office/drawing/2014/main" id="{00000000-0008-0000-0100-00001B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 name="Text Box 1">
          <a:extLst>
            <a:ext uri="{FF2B5EF4-FFF2-40B4-BE49-F238E27FC236}">
              <a16:creationId xmlns:a16="http://schemas.microsoft.com/office/drawing/2014/main" id="{00000000-0008-0000-0100-00001C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 name="Text Box 1">
          <a:extLst>
            <a:ext uri="{FF2B5EF4-FFF2-40B4-BE49-F238E27FC236}">
              <a16:creationId xmlns:a16="http://schemas.microsoft.com/office/drawing/2014/main" id="{00000000-0008-0000-0100-00001D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 name="Text Box 1">
          <a:extLst>
            <a:ext uri="{FF2B5EF4-FFF2-40B4-BE49-F238E27FC236}">
              <a16:creationId xmlns:a16="http://schemas.microsoft.com/office/drawing/2014/main" id="{00000000-0008-0000-0100-00001E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 name="Text Box 1">
          <a:extLst>
            <a:ext uri="{FF2B5EF4-FFF2-40B4-BE49-F238E27FC236}">
              <a16:creationId xmlns:a16="http://schemas.microsoft.com/office/drawing/2014/main" id="{00000000-0008-0000-0100-00001F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 name="Text Box 1">
          <a:extLst>
            <a:ext uri="{FF2B5EF4-FFF2-40B4-BE49-F238E27FC236}">
              <a16:creationId xmlns:a16="http://schemas.microsoft.com/office/drawing/2014/main" id="{00000000-0008-0000-0100-000020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5" name="Text Box 1">
          <a:extLst>
            <a:ext uri="{FF2B5EF4-FFF2-40B4-BE49-F238E27FC236}">
              <a16:creationId xmlns:a16="http://schemas.microsoft.com/office/drawing/2014/main" id="{00000000-0008-0000-0100-000023000000}"/>
            </a:ext>
          </a:extLst>
        </xdr:cNvPr>
        <xdr:cNvSpPr txBox="1">
          <a:spLocks noChangeArrowheads="1"/>
        </xdr:cNvSpPr>
      </xdr:nvSpPr>
      <xdr:spPr bwMode="auto">
        <a:xfrm>
          <a:off x="20463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6" name="Text Box 1">
          <a:extLst>
            <a:ext uri="{FF2B5EF4-FFF2-40B4-BE49-F238E27FC236}">
              <a16:creationId xmlns:a16="http://schemas.microsoft.com/office/drawing/2014/main" id="{00000000-0008-0000-0100-000024000000}"/>
            </a:ext>
          </a:extLst>
        </xdr:cNvPr>
        <xdr:cNvSpPr txBox="1">
          <a:spLocks noChangeArrowheads="1"/>
        </xdr:cNvSpPr>
      </xdr:nvSpPr>
      <xdr:spPr bwMode="auto">
        <a:xfrm>
          <a:off x="19721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7" name="Text Box 1">
          <a:extLst>
            <a:ext uri="{FF2B5EF4-FFF2-40B4-BE49-F238E27FC236}">
              <a16:creationId xmlns:a16="http://schemas.microsoft.com/office/drawing/2014/main" id="{00000000-0008-0000-0100-000025000000}"/>
            </a:ext>
          </a:extLst>
        </xdr:cNvPr>
        <xdr:cNvSpPr txBox="1">
          <a:spLocks noChangeArrowheads="1"/>
        </xdr:cNvSpPr>
      </xdr:nvSpPr>
      <xdr:spPr bwMode="auto">
        <a:xfrm>
          <a:off x="19721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8" name="Text Box 1">
          <a:extLst>
            <a:ext uri="{FF2B5EF4-FFF2-40B4-BE49-F238E27FC236}">
              <a16:creationId xmlns:a16="http://schemas.microsoft.com/office/drawing/2014/main" id="{00000000-0008-0000-0100-000026000000}"/>
            </a:ext>
          </a:extLst>
        </xdr:cNvPr>
        <xdr:cNvSpPr txBox="1">
          <a:spLocks noChangeArrowheads="1"/>
        </xdr:cNvSpPr>
      </xdr:nvSpPr>
      <xdr:spPr bwMode="auto">
        <a:xfrm>
          <a:off x="20463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9" name="Text Box 1">
          <a:extLst>
            <a:ext uri="{FF2B5EF4-FFF2-40B4-BE49-F238E27FC236}">
              <a16:creationId xmlns:a16="http://schemas.microsoft.com/office/drawing/2014/main" id="{00000000-0008-0000-0100-000027000000}"/>
            </a:ext>
          </a:extLst>
        </xdr:cNvPr>
        <xdr:cNvSpPr txBox="1">
          <a:spLocks noChangeArrowheads="1"/>
        </xdr:cNvSpPr>
      </xdr:nvSpPr>
      <xdr:spPr bwMode="auto">
        <a:xfrm>
          <a:off x="21946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0" name="Text Box 1">
          <a:extLst>
            <a:ext uri="{FF2B5EF4-FFF2-40B4-BE49-F238E27FC236}">
              <a16:creationId xmlns:a16="http://schemas.microsoft.com/office/drawing/2014/main" id="{00000000-0008-0000-0100-000028000000}"/>
            </a:ext>
          </a:extLst>
        </xdr:cNvPr>
        <xdr:cNvSpPr txBox="1">
          <a:spLocks noChangeArrowheads="1"/>
        </xdr:cNvSpPr>
      </xdr:nvSpPr>
      <xdr:spPr bwMode="auto">
        <a:xfrm>
          <a:off x="21205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1" name="Text Box 1">
          <a:extLst>
            <a:ext uri="{FF2B5EF4-FFF2-40B4-BE49-F238E27FC236}">
              <a16:creationId xmlns:a16="http://schemas.microsoft.com/office/drawing/2014/main" id="{00000000-0008-0000-0100-000029000000}"/>
            </a:ext>
          </a:extLst>
        </xdr:cNvPr>
        <xdr:cNvSpPr txBox="1">
          <a:spLocks noChangeArrowheads="1"/>
        </xdr:cNvSpPr>
      </xdr:nvSpPr>
      <xdr:spPr bwMode="auto">
        <a:xfrm>
          <a:off x="21205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2" name="Text Box 1">
          <a:extLst>
            <a:ext uri="{FF2B5EF4-FFF2-40B4-BE49-F238E27FC236}">
              <a16:creationId xmlns:a16="http://schemas.microsoft.com/office/drawing/2014/main" id="{00000000-0008-0000-0100-00002A000000}"/>
            </a:ext>
          </a:extLst>
        </xdr:cNvPr>
        <xdr:cNvSpPr txBox="1">
          <a:spLocks noChangeArrowheads="1"/>
        </xdr:cNvSpPr>
      </xdr:nvSpPr>
      <xdr:spPr bwMode="auto">
        <a:xfrm>
          <a:off x="21946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3" name="Text Box 1">
          <a:extLst>
            <a:ext uri="{FF2B5EF4-FFF2-40B4-BE49-F238E27FC236}">
              <a16:creationId xmlns:a16="http://schemas.microsoft.com/office/drawing/2014/main" id="{00000000-0008-0000-0100-00002B000000}"/>
            </a:ext>
          </a:extLst>
        </xdr:cNvPr>
        <xdr:cNvSpPr txBox="1">
          <a:spLocks noChangeArrowheads="1"/>
        </xdr:cNvSpPr>
      </xdr:nvSpPr>
      <xdr:spPr bwMode="auto">
        <a:xfrm>
          <a:off x="23430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4" name="Text Box 1">
          <a:extLst>
            <a:ext uri="{FF2B5EF4-FFF2-40B4-BE49-F238E27FC236}">
              <a16:creationId xmlns:a16="http://schemas.microsoft.com/office/drawing/2014/main" id="{00000000-0008-0000-0100-00002C000000}"/>
            </a:ext>
          </a:extLst>
        </xdr:cNvPr>
        <xdr:cNvSpPr txBox="1">
          <a:spLocks noChangeArrowheads="1"/>
        </xdr:cNvSpPr>
      </xdr:nvSpPr>
      <xdr:spPr bwMode="auto">
        <a:xfrm>
          <a:off x="22688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5" name="Text Box 1">
          <a:extLst>
            <a:ext uri="{FF2B5EF4-FFF2-40B4-BE49-F238E27FC236}">
              <a16:creationId xmlns:a16="http://schemas.microsoft.com/office/drawing/2014/main" id="{00000000-0008-0000-0100-00002D000000}"/>
            </a:ext>
          </a:extLst>
        </xdr:cNvPr>
        <xdr:cNvSpPr txBox="1">
          <a:spLocks noChangeArrowheads="1"/>
        </xdr:cNvSpPr>
      </xdr:nvSpPr>
      <xdr:spPr bwMode="auto">
        <a:xfrm>
          <a:off x="22688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6" name="Text Box 1">
          <a:extLst>
            <a:ext uri="{FF2B5EF4-FFF2-40B4-BE49-F238E27FC236}">
              <a16:creationId xmlns:a16="http://schemas.microsoft.com/office/drawing/2014/main" id="{00000000-0008-0000-0100-00002E000000}"/>
            </a:ext>
          </a:extLst>
        </xdr:cNvPr>
        <xdr:cNvSpPr txBox="1">
          <a:spLocks noChangeArrowheads="1"/>
        </xdr:cNvSpPr>
      </xdr:nvSpPr>
      <xdr:spPr bwMode="auto">
        <a:xfrm>
          <a:off x="23430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7" name="Text Box 1">
          <a:extLst>
            <a:ext uri="{FF2B5EF4-FFF2-40B4-BE49-F238E27FC236}">
              <a16:creationId xmlns:a16="http://schemas.microsoft.com/office/drawing/2014/main" id="{00000000-0008-0000-0100-00002F000000}"/>
            </a:ext>
          </a:extLst>
        </xdr:cNvPr>
        <xdr:cNvSpPr txBox="1">
          <a:spLocks noChangeArrowheads="1"/>
        </xdr:cNvSpPr>
      </xdr:nvSpPr>
      <xdr:spPr bwMode="auto">
        <a:xfrm>
          <a:off x="24913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8" name="Text Box 1">
          <a:extLst>
            <a:ext uri="{FF2B5EF4-FFF2-40B4-BE49-F238E27FC236}">
              <a16:creationId xmlns:a16="http://schemas.microsoft.com/office/drawing/2014/main" id="{00000000-0008-0000-0100-000030000000}"/>
            </a:ext>
          </a:extLst>
        </xdr:cNvPr>
        <xdr:cNvSpPr txBox="1">
          <a:spLocks noChangeArrowheads="1"/>
        </xdr:cNvSpPr>
      </xdr:nvSpPr>
      <xdr:spPr bwMode="auto">
        <a:xfrm>
          <a:off x="24171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9" name="Text Box 1">
          <a:extLst>
            <a:ext uri="{FF2B5EF4-FFF2-40B4-BE49-F238E27FC236}">
              <a16:creationId xmlns:a16="http://schemas.microsoft.com/office/drawing/2014/main" id="{00000000-0008-0000-0100-000031000000}"/>
            </a:ext>
          </a:extLst>
        </xdr:cNvPr>
        <xdr:cNvSpPr txBox="1">
          <a:spLocks noChangeArrowheads="1"/>
        </xdr:cNvSpPr>
      </xdr:nvSpPr>
      <xdr:spPr bwMode="auto">
        <a:xfrm>
          <a:off x="24171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0" name="Text Box 1">
          <a:extLst>
            <a:ext uri="{FF2B5EF4-FFF2-40B4-BE49-F238E27FC236}">
              <a16:creationId xmlns:a16="http://schemas.microsoft.com/office/drawing/2014/main" id="{00000000-0008-0000-0100-000032000000}"/>
            </a:ext>
          </a:extLst>
        </xdr:cNvPr>
        <xdr:cNvSpPr txBox="1">
          <a:spLocks noChangeArrowheads="1"/>
        </xdr:cNvSpPr>
      </xdr:nvSpPr>
      <xdr:spPr bwMode="auto">
        <a:xfrm>
          <a:off x="24913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1" name="Text Box 1">
          <a:extLst>
            <a:ext uri="{FF2B5EF4-FFF2-40B4-BE49-F238E27FC236}">
              <a16:creationId xmlns:a16="http://schemas.microsoft.com/office/drawing/2014/main" id="{00000000-0008-0000-0100-000033000000}"/>
            </a:ext>
          </a:extLst>
        </xdr:cNvPr>
        <xdr:cNvSpPr txBox="1">
          <a:spLocks noChangeArrowheads="1"/>
        </xdr:cNvSpPr>
      </xdr:nvSpPr>
      <xdr:spPr bwMode="auto">
        <a:xfrm>
          <a:off x="24913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2" name="Text Box 1">
          <a:extLst>
            <a:ext uri="{FF2B5EF4-FFF2-40B4-BE49-F238E27FC236}">
              <a16:creationId xmlns:a16="http://schemas.microsoft.com/office/drawing/2014/main" id="{00000000-0008-0000-0100-000034000000}"/>
            </a:ext>
          </a:extLst>
        </xdr:cNvPr>
        <xdr:cNvSpPr txBox="1">
          <a:spLocks noChangeArrowheads="1"/>
        </xdr:cNvSpPr>
      </xdr:nvSpPr>
      <xdr:spPr bwMode="auto">
        <a:xfrm>
          <a:off x="24171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3" name="Text Box 1">
          <a:extLst>
            <a:ext uri="{FF2B5EF4-FFF2-40B4-BE49-F238E27FC236}">
              <a16:creationId xmlns:a16="http://schemas.microsoft.com/office/drawing/2014/main" id="{00000000-0008-0000-0100-000035000000}"/>
            </a:ext>
          </a:extLst>
        </xdr:cNvPr>
        <xdr:cNvSpPr txBox="1">
          <a:spLocks noChangeArrowheads="1"/>
        </xdr:cNvSpPr>
      </xdr:nvSpPr>
      <xdr:spPr bwMode="auto">
        <a:xfrm>
          <a:off x="24171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4" name="Text Box 1">
          <a:extLst>
            <a:ext uri="{FF2B5EF4-FFF2-40B4-BE49-F238E27FC236}">
              <a16:creationId xmlns:a16="http://schemas.microsoft.com/office/drawing/2014/main" id="{00000000-0008-0000-0100-000036000000}"/>
            </a:ext>
          </a:extLst>
        </xdr:cNvPr>
        <xdr:cNvSpPr txBox="1">
          <a:spLocks noChangeArrowheads="1"/>
        </xdr:cNvSpPr>
      </xdr:nvSpPr>
      <xdr:spPr bwMode="auto">
        <a:xfrm>
          <a:off x="24913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5" name="Text Box 1">
          <a:extLst>
            <a:ext uri="{FF2B5EF4-FFF2-40B4-BE49-F238E27FC236}">
              <a16:creationId xmlns:a16="http://schemas.microsoft.com/office/drawing/2014/main" id="{00000000-0008-0000-0100-000037000000}"/>
            </a:ext>
          </a:extLst>
        </xdr:cNvPr>
        <xdr:cNvSpPr txBox="1">
          <a:spLocks noChangeArrowheads="1"/>
        </xdr:cNvSpPr>
      </xdr:nvSpPr>
      <xdr:spPr bwMode="auto">
        <a:xfrm>
          <a:off x="27880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6" name="Text Box 1">
          <a:extLst>
            <a:ext uri="{FF2B5EF4-FFF2-40B4-BE49-F238E27FC236}">
              <a16:creationId xmlns:a16="http://schemas.microsoft.com/office/drawing/2014/main" id="{00000000-0008-0000-0100-000038000000}"/>
            </a:ext>
          </a:extLst>
        </xdr:cNvPr>
        <xdr:cNvSpPr txBox="1">
          <a:spLocks noChangeArrowheads="1"/>
        </xdr:cNvSpPr>
      </xdr:nvSpPr>
      <xdr:spPr bwMode="auto">
        <a:xfrm>
          <a:off x="27138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7" name="Text Box 1">
          <a:extLst>
            <a:ext uri="{FF2B5EF4-FFF2-40B4-BE49-F238E27FC236}">
              <a16:creationId xmlns:a16="http://schemas.microsoft.com/office/drawing/2014/main" id="{00000000-0008-0000-0100-000039000000}"/>
            </a:ext>
          </a:extLst>
        </xdr:cNvPr>
        <xdr:cNvSpPr txBox="1">
          <a:spLocks noChangeArrowheads="1"/>
        </xdr:cNvSpPr>
      </xdr:nvSpPr>
      <xdr:spPr bwMode="auto">
        <a:xfrm>
          <a:off x="27138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8" name="Text Box 1">
          <a:extLst>
            <a:ext uri="{FF2B5EF4-FFF2-40B4-BE49-F238E27FC236}">
              <a16:creationId xmlns:a16="http://schemas.microsoft.com/office/drawing/2014/main" id="{00000000-0008-0000-0100-00003A000000}"/>
            </a:ext>
          </a:extLst>
        </xdr:cNvPr>
        <xdr:cNvSpPr txBox="1">
          <a:spLocks noChangeArrowheads="1"/>
        </xdr:cNvSpPr>
      </xdr:nvSpPr>
      <xdr:spPr bwMode="auto">
        <a:xfrm>
          <a:off x="27880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9" name="Text Box 1">
          <a:extLst>
            <a:ext uri="{FF2B5EF4-FFF2-40B4-BE49-F238E27FC236}">
              <a16:creationId xmlns:a16="http://schemas.microsoft.com/office/drawing/2014/main" id="{00000000-0008-0000-0100-00003B000000}"/>
            </a:ext>
          </a:extLst>
        </xdr:cNvPr>
        <xdr:cNvSpPr txBox="1">
          <a:spLocks noChangeArrowheads="1"/>
        </xdr:cNvSpPr>
      </xdr:nvSpPr>
      <xdr:spPr bwMode="auto">
        <a:xfrm>
          <a:off x="27880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60" name="Text Box 1">
          <a:extLst>
            <a:ext uri="{FF2B5EF4-FFF2-40B4-BE49-F238E27FC236}">
              <a16:creationId xmlns:a16="http://schemas.microsoft.com/office/drawing/2014/main" id="{00000000-0008-0000-0100-00003C000000}"/>
            </a:ext>
          </a:extLst>
        </xdr:cNvPr>
        <xdr:cNvSpPr txBox="1">
          <a:spLocks noChangeArrowheads="1"/>
        </xdr:cNvSpPr>
      </xdr:nvSpPr>
      <xdr:spPr bwMode="auto">
        <a:xfrm>
          <a:off x="27138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61" name="Text Box 1">
          <a:extLst>
            <a:ext uri="{FF2B5EF4-FFF2-40B4-BE49-F238E27FC236}">
              <a16:creationId xmlns:a16="http://schemas.microsoft.com/office/drawing/2014/main" id="{00000000-0008-0000-0100-00003D000000}"/>
            </a:ext>
          </a:extLst>
        </xdr:cNvPr>
        <xdr:cNvSpPr txBox="1">
          <a:spLocks noChangeArrowheads="1"/>
        </xdr:cNvSpPr>
      </xdr:nvSpPr>
      <xdr:spPr bwMode="auto">
        <a:xfrm>
          <a:off x="27138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62" name="Text Box 1">
          <a:extLst>
            <a:ext uri="{FF2B5EF4-FFF2-40B4-BE49-F238E27FC236}">
              <a16:creationId xmlns:a16="http://schemas.microsoft.com/office/drawing/2014/main" id="{00000000-0008-0000-0100-00003E000000}"/>
            </a:ext>
          </a:extLst>
        </xdr:cNvPr>
        <xdr:cNvSpPr txBox="1">
          <a:spLocks noChangeArrowheads="1"/>
        </xdr:cNvSpPr>
      </xdr:nvSpPr>
      <xdr:spPr bwMode="auto">
        <a:xfrm>
          <a:off x="27880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63" name="Text Box 1">
          <a:extLst>
            <a:ext uri="{FF2B5EF4-FFF2-40B4-BE49-F238E27FC236}">
              <a16:creationId xmlns:a16="http://schemas.microsoft.com/office/drawing/2014/main" id="{00000000-0008-0000-0100-00003F000000}"/>
            </a:ext>
          </a:extLst>
        </xdr:cNvPr>
        <xdr:cNvSpPr txBox="1">
          <a:spLocks noChangeArrowheads="1"/>
        </xdr:cNvSpPr>
      </xdr:nvSpPr>
      <xdr:spPr bwMode="auto">
        <a:xfrm>
          <a:off x="30847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64" name="Text Box 1">
          <a:extLst>
            <a:ext uri="{FF2B5EF4-FFF2-40B4-BE49-F238E27FC236}">
              <a16:creationId xmlns:a16="http://schemas.microsoft.com/office/drawing/2014/main" id="{00000000-0008-0000-0100-000040000000}"/>
            </a:ext>
          </a:extLst>
        </xdr:cNvPr>
        <xdr:cNvSpPr txBox="1">
          <a:spLocks noChangeArrowheads="1"/>
        </xdr:cNvSpPr>
      </xdr:nvSpPr>
      <xdr:spPr bwMode="auto">
        <a:xfrm>
          <a:off x="30105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65" name="Text Box 1">
          <a:extLst>
            <a:ext uri="{FF2B5EF4-FFF2-40B4-BE49-F238E27FC236}">
              <a16:creationId xmlns:a16="http://schemas.microsoft.com/office/drawing/2014/main" id="{00000000-0008-0000-0100-000041000000}"/>
            </a:ext>
          </a:extLst>
        </xdr:cNvPr>
        <xdr:cNvSpPr txBox="1">
          <a:spLocks noChangeArrowheads="1"/>
        </xdr:cNvSpPr>
      </xdr:nvSpPr>
      <xdr:spPr bwMode="auto">
        <a:xfrm>
          <a:off x="30105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66" name="Text Box 1">
          <a:extLst>
            <a:ext uri="{FF2B5EF4-FFF2-40B4-BE49-F238E27FC236}">
              <a16:creationId xmlns:a16="http://schemas.microsoft.com/office/drawing/2014/main" id="{00000000-0008-0000-0100-000042000000}"/>
            </a:ext>
          </a:extLst>
        </xdr:cNvPr>
        <xdr:cNvSpPr txBox="1">
          <a:spLocks noChangeArrowheads="1"/>
        </xdr:cNvSpPr>
      </xdr:nvSpPr>
      <xdr:spPr bwMode="auto">
        <a:xfrm>
          <a:off x="30847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67" name="Text Box 1">
          <a:extLst>
            <a:ext uri="{FF2B5EF4-FFF2-40B4-BE49-F238E27FC236}">
              <a16:creationId xmlns:a16="http://schemas.microsoft.com/office/drawing/2014/main" id="{00000000-0008-0000-0100-000043000000}"/>
            </a:ext>
          </a:extLst>
        </xdr:cNvPr>
        <xdr:cNvSpPr txBox="1">
          <a:spLocks noChangeArrowheads="1"/>
        </xdr:cNvSpPr>
      </xdr:nvSpPr>
      <xdr:spPr bwMode="auto">
        <a:xfrm>
          <a:off x="32330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68" name="Text Box 1">
          <a:extLst>
            <a:ext uri="{FF2B5EF4-FFF2-40B4-BE49-F238E27FC236}">
              <a16:creationId xmlns:a16="http://schemas.microsoft.com/office/drawing/2014/main" id="{00000000-0008-0000-0100-000044000000}"/>
            </a:ext>
          </a:extLst>
        </xdr:cNvPr>
        <xdr:cNvSpPr txBox="1">
          <a:spLocks noChangeArrowheads="1"/>
        </xdr:cNvSpPr>
      </xdr:nvSpPr>
      <xdr:spPr bwMode="auto">
        <a:xfrm>
          <a:off x="31588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69" name="Text Box 1">
          <a:extLst>
            <a:ext uri="{FF2B5EF4-FFF2-40B4-BE49-F238E27FC236}">
              <a16:creationId xmlns:a16="http://schemas.microsoft.com/office/drawing/2014/main" id="{00000000-0008-0000-0100-000045000000}"/>
            </a:ext>
          </a:extLst>
        </xdr:cNvPr>
        <xdr:cNvSpPr txBox="1">
          <a:spLocks noChangeArrowheads="1"/>
        </xdr:cNvSpPr>
      </xdr:nvSpPr>
      <xdr:spPr bwMode="auto">
        <a:xfrm>
          <a:off x="31588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70" name="Text Box 1">
          <a:extLst>
            <a:ext uri="{FF2B5EF4-FFF2-40B4-BE49-F238E27FC236}">
              <a16:creationId xmlns:a16="http://schemas.microsoft.com/office/drawing/2014/main" id="{00000000-0008-0000-0100-000046000000}"/>
            </a:ext>
          </a:extLst>
        </xdr:cNvPr>
        <xdr:cNvSpPr txBox="1">
          <a:spLocks noChangeArrowheads="1"/>
        </xdr:cNvSpPr>
      </xdr:nvSpPr>
      <xdr:spPr bwMode="auto">
        <a:xfrm>
          <a:off x="32330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71" name="Text Box 1">
          <a:extLst>
            <a:ext uri="{FF2B5EF4-FFF2-40B4-BE49-F238E27FC236}">
              <a16:creationId xmlns:a16="http://schemas.microsoft.com/office/drawing/2014/main" id="{00000000-0008-0000-0100-000047000000}"/>
            </a:ext>
          </a:extLst>
        </xdr:cNvPr>
        <xdr:cNvSpPr txBox="1">
          <a:spLocks noChangeArrowheads="1"/>
        </xdr:cNvSpPr>
      </xdr:nvSpPr>
      <xdr:spPr bwMode="auto">
        <a:xfrm>
          <a:off x="338137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72" name="Text Box 1">
          <a:extLst>
            <a:ext uri="{FF2B5EF4-FFF2-40B4-BE49-F238E27FC236}">
              <a16:creationId xmlns:a16="http://schemas.microsoft.com/office/drawing/2014/main" id="{00000000-0008-0000-0100-000048000000}"/>
            </a:ext>
          </a:extLst>
        </xdr:cNvPr>
        <xdr:cNvSpPr txBox="1">
          <a:spLocks noChangeArrowheads="1"/>
        </xdr:cNvSpPr>
      </xdr:nvSpPr>
      <xdr:spPr bwMode="auto">
        <a:xfrm>
          <a:off x="330720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73" name="Text Box 1">
          <a:extLst>
            <a:ext uri="{FF2B5EF4-FFF2-40B4-BE49-F238E27FC236}">
              <a16:creationId xmlns:a16="http://schemas.microsoft.com/office/drawing/2014/main" id="{00000000-0008-0000-0100-000049000000}"/>
            </a:ext>
          </a:extLst>
        </xdr:cNvPr>
        <xdr:cNvSpPr txBox="1">
          <a:spLocks noChangeArrowheads="1"/>
        </xdr:cNvSpPr>
      </xdr:nvSpPr>
      <xdr:spPr bwMode="auto">
        <a:xfrm>
          <a:off x="330720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74" name="Text Box 1">
          <a:extLst>
            <a:ext uri="{FF2B5EF4-FFF2-40B4-BE49-F238E27FC236}">
              <a16:creationId xmlns:a16="http://schemas.microsoft.com/office/drawing/2014/main" id="{00000000-0008-0000-0100-00004A000000}"/>
            </a:ext>
          </a:extLst>
        </xdr:cNvPr>
        <xdr:cNvSpPr txBox="1">
          <a:spLocks noChangeArrowheads="1"/>
        </xdr:cNvSpPr>
      </xdr:nvSpPr>
      <xdr:spPr bwMode="auto">
        <a:xfrm>
          <a:off x="338137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75" name="Text Box 1">
          <a:extLst>
            <a:ext uri="{FF2B5EF4-FFF2-40B4-BE49-F238E27FC236}">
              <a16:creationId xmlns:a16="http://schemas.microsoft.com/office/drawing/2014/main" id="{00000000-0008-0000-0100-00004B000000}"/>
            </a:ext>
          </a:extLst>
        </xdr:cNvPr>
        <xdr:cNvSpPr txBox="1">
          <a:spLocks noChangeArrowheads="1"/>
        </xdr:cNvSpPr>
      </xdr:nvSpPr>
      <xdr:spPr bwMode="auto">
        <a:xfrm>
          <a:off x="352971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76" name="Text Box 1">
          <a:extLst>
            <a:ext uri="{FF2B5EF4-FFF2-40B4-BE49-F238E27FC236}">
              <a16:creationId xmlns:a16="http://schemas.microsoft.com/office/drawing/2014/main" id="{00000000-0008-0000-0100-00004C000000}"/>
            </a:ext>
          </a:extLst>
        </xdr:cNvPr>
        <xdr:cNvSpPr txBox="1">
          <a:spLocks noChangeArrowheads="1"/>
        </xdr:cNvSpPr>
      </xdr:nvSpPr>
      <xdr:spPr bwMode="auto">
        <a:xfrm>
          <a:off x="345554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77" name="Text Box 1">
          <a:extLst>
            <a:ext uri="{FF2B5EF4-FFF2-40B4-BE49-F238E27FC236}">
              <a16:creationId xmlns:a16="http://schemas.microsoft.com/office/drawing/2014/main" id="{00000000-0008-0000-0100-00004D000000}"/>
            </a:ext>
          </a:extLst>
        </xdr:cNvPr>
        <xdr:cNvSpPr txBox="1">
          <a:spLocks noChangeArrowheads="1"/>
        </xdr:cNvSpPr>
      </xdr:nvSpPr>
      <xdr:spPr bwMode="auto">
        <a:xfrm>
          <a:off x="345554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78" name="Text Box 1">
          <a:extLst>
            <a:ext uri="{FF2B5EF4-FFF2-40B4-BE49-F238E27FC236}">
              <a16:creationId xmlns:a16="http://schemas.microsoft.com/office/drawing/2014/main" id="{00000000-0008-0000-0100-00004E000000}"/>
            </a:ext>
          </a:extLst>
        </xdr:cNvPr>
        <xdr:cNvSpPr txBox="1">
          <a:spLocks noChangeArrowheads="1"/>
        </xdr:cNvSpPr>
      </xdr:nvSpPr>
      <xdr:spPr bwMode="auto">
        <a:xfrm>
          <a:off x="352971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79" name="Text Box 1">
          <a:extLst>
            <a:ext uri="{FF2B5EF4-FFF2-40B4-BE49-F238E27FC236}">
              <a16:creationId xmlns:a16="http://schemas.microsoft.com/office/drawing/2014/main" id="{00000000-0008-0000-0100-00004F000000}"/>
            </a:ext>
          </a:extLst>
        </xdr:cNvPr>
        <xdr:cNvSpPr txBox="1">
          <a:spLocks noChangeArrowheads="1"/>
        </xdr:cNvSpPr>
      </xdr:nvSpPr>
      <xdr:spPr bwMode="auto">
        <a:xfrm>
          <a:off x="367804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80" name="Text Box 1">
          <a:extLst>
            <a:ext uri="{FF2B5EF4-FFF2-40B4-BE49-F238E27FC236}">
              <a16:creationId xmlns:a16="http://schemas.microsoft.com/office/drawing/2014/main" id="{00000000-0008-0000-0100-000050000000}"/>
            </a:ext>
          </a:extLst>
        </xdr:cNvPr>
        <xdr:cNvSpPr txBox="1">
          <a:spLocks noChangeArrowheads="1"/>
        </xdr:cNvSpPr>
      </xdr:nvSpPr>
      <xdr:spPr bwMode="auto">
        <a:xfrm>
          <a:off x="360387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81" name="Text Box 1">
          <a:extLst>
            <a:ext uri="{FF2B5EF4-FFF2-40B4-BE49-F238E27FC236}">
              <a16:creationId xmlns:a16="http://schemas.microsoft.com/office/drawing/2014/main" id="{00000000-0008-0000-0100-000051000000}"/>
            </a:ext>
          </a:extLst>
        </xdr:cNvPr>
        <xdr:cNvSpPr txBox="1">
          <a:spLocks noChangeArrowheads="1"/>
        </xdr:cNvSpPr>
      </xdr:nvSpPr>
      <xdr:spPr bwMode="auto">
        <a:xfrm>
          <a:off x="360387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82" name="Text Box 1">
          <a:extLst>
            <a:ext uri="{FF2B5EF4-FFF2-40B4-BE49-F238E27FC236}">
              <a16:creationId xmlns:a16="http://schemas.microsoft.com/office/drawing/2014/main" id="{00000000-0008-0000-0100-000052000000}"/>
            </a:ext>
          </a:extLst>
        </xdr:cNvPr>
        <xdr:cNvSpPr txBox="1">
          <a:spLocks noChangeArrowheads="1"/>
        </xdr:cNvSpPr>
      </xdr:nvSpPr>
      <xdr:spPr bwMode="auto">
        <a:xfrm>
          <a:off x="367804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83" name="Text Box 1">
          <a:extLst>
            <a:ext uri="{FF2B5EF4-FFF2-40B4-BE49-F238E27FC236}">
              <a16:creationId xmlns:a16="http://schemas.microsoft.com/office/drawing/2014/main" id="{00000000-0008-0000-0100-000053000000}"/>
            </a:ext>
          </a:extLst>
        </xdr:cNvPr>
        <xdr:cNvSpPr txBox="1">
          <a:spLocks noChangeArrowheads="1"/>
        </xdr:cNvSpPr>
      </xdr:nvSpPr>
      <xdr:spPr bwMode="auto">
        <a:xfrm>
          <a:off x="38263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84" name="Text Box 1">
          <a:extLst>
            <a:ext uri="{FF2B5EF4-FFF2-40B4-BE49-F238E27FC236}">
              <a16:creationId xmlns:a16="http://schemas.microsoft.com/office/drawing/2014/main" id="{00000000-0008-0000-0100-000054000000}"/>
            </a:ext>
          </a:extLst>
        </xdr:cNvPr>
        <xdr:cNvSpPr txBox="1">
          <a:spLocks noChangeArrowheads="1"/>
        </xdr:cNvSpPr>
      </xdr:nvSpPr>
      <xdr:spPr bwMode="auto">
        <a:xfrm>
          <a:off x="375221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85" name="Text Box 1">
          <a:extLst>
            <a:ext uri="{FF2B5EF4-FFF2-40B4-BE49-F238E27FC236}">
              <a16:creationId xmlns:a16="http://schemas.microsoft.com/office/drawing/2014/main" id="{00000000-0008-0000-0100-000055000000}"/>
            </a:ext>
          </a:extLst>
        </xdr:cNvPr>
        <xdr:cNvSpPr txBox="1">
          <a:spLocks noChangeArrowheads="1"/>
        </xdr:cNvSpPr>
      </xdr:nvSpPr>
      <xdr:spPr bwMode="auto">
        <a:xfrm>
          <a:off x="375221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86" name="Text Box 1">
          <a:extLst>
            <a:ext uri="{FF2B5EF4-FFF2-40B4-BE49-F238E27FC236}">
              <a16:creationId xmlns:a16="http://schemas.microsoft.com/office/drawing/2014/main" id="{00000000-0008-0000-0100-000056000000}"/>
            </a:ext>
          </a:extLst>
        </xdr:cNvPr>
        <xdr:cNvSpPr txBox="1">
          <a:spLocks noChangeArrowheads="1"/>
        </xdr:cNvSpPr>
      </xdr:nvSpPr>
      <xdr:spPr bwMode="auto">
        <a:xfrm>
          <a:off x="38263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87" name="Text Box 1">
          <a:extLst>
            <a:ext uri="{FF2B5EF4-FFF2-40B4-BE49-F238E27FC236}">
              <a16:creationId xmlns:a16="http://schemas.microsoft.com/office/drawing/2014/main" id="{00000000-0008-0000-0100-000057000000}"/>
            </a:ext>
          </a:extLst>
        </xdr:cNvPr>
        <xdr:cNvSpPr txBox="1">
          <a:spLocks noChangeArrowheads="1"/>
        </xdr:cNvSpPr>
      </xdr:nvSpPr>
      <xdr:spPr bwMode="auto">
        <a:xfrm>
          <a:off x="39747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88" name="Text Box 1">
          <a:extLst>
            <a:ext uri="{FF2B5EF4-FFF2-40B4-BE49-F238E27FC236}">
              <a16:creationId xmlns:a16="http://schemas.microsoft.com/office/drawing/2014/main" id="{00000000-0008-0000-0100-000058000000}"/>
            </a:ext>
          </a:extLst>
        </xdr:cNvPr>
        <xdr:cNvSpPr txBox="1">
          <a:spLocks noChangeArrowheads="1"/>
        </xdr:cNvSpPr>
      </xdr:nvSpPr>
      <xdr:spPr bwMode="auto">
        <a:xfrm>
          <a:off x="39005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89" name="Text Box 1">
          <a:extLst>
            <a:ext uri="{FF2B5EF4-FFF2-40B4-BE49-F238E27FC236}">
              <a16:creationId xmlns:a16="http://schemas.microsoft.com/office/drawing/2014/main" id="{00000000-0008-0000-0100-000059000000}"/>
            </a:ext>
          </a:extLst>
        </xdr:cNvPr>
        <xdr:cNvSpPr txBox="1">
          <a:spLocks noChangeArrowheads="1"/>
        </xdr:cNvSpPr>
      </xdr:nvSpPr>
      <xdr:spPr bwMode="auto">
        <a:xfrm>
          <a:off x="39005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90" name="Text Box 1">
          <a:extLst>
            <a:ext uri="{FF2B5EF4-FFF2-40B4-BE49-F238E27FC236}">
              <a16:creationId xmlns:a16="http://schemas.microsoft.com/office/drawing/2014/main" id="{00000000-0008-0000-0100-00005A000000}"/>
            </a:ext>
          </a:extLst>
        </xdr:cNvPr>
        <xdr:cNvSpPr txBox="1">
          <a:spLocks noChangeArrowheads="1"/>
        </xdr:cNvSpPr>
      </xdr:nvSpPr>
      <xdr:spPr bwMode="auto">
        <a:xfrm>
          <a:off x="39747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91" name="Text Box 1">
          <a:extLst>
            <a:ext uri="{FF2B5EF4-FFF2-40B4-BE49-F238E27FC236}">
              <a16:creationId xmlns:a16="http://schemas.microsoft.com/office/drawing/2014/main" id="{00000000-0008-0000-0100-00005B000000}"/>
            </a:ext>
          </a:extLst>
        </xdr:cNvPr>
        <xdr:cNvSpPr txBox="1">
          <a:spLocks noChangeArrowheads="1"/>
        </xdr:cNvSpPr>
      </xdr:nvSpPr>
      <xdr:spPr bwMode="auto">
        <a:xfrm>
          <a:off x="41230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92" name="Text Box 1">
          <a:extLst>
            <a:ext uri="{FF2B5EF4-FFF2-40B4-BE49-F238E27FC236}">
              <a16:creationId xmlns:a16="http://schemas.microsoft.com/office/drawing/2014/main" id="{00000000-0008-0000-0100-00005C000000}"/>
            </a:ext>
          </a:extLst>
        </xdr:cNvPr>
        <xdr:cNvSpPr txBox="1">
          <a:spLocks noChangeArrowheads="1"/>
        </xdr:cNvSpPr>
      </xdr:nvSpPr>
      <xdr:spPr bwMode="auto">
        <a:xfrm>
          <a:off x="40488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93" name="Text Box 1">
          <a:extLst>
            <a:ext uri="{FF2B5EF4-FFF2-40B4-BE49-F238E27FC236}">
              <a16:creationId xmlns:a16="http://schemas.microsoft.com/office/drawing/2014/main" id="{00000000-0008-0000-0100-00005D000000}"/>
            </a:ext>
          </a:extLst>
        </xdr:cNvPr>
        <xdr:cNvSpPr txBox="1">
          <a:spLocks noChangeArrowheads="1"/>
        </xdr:cNvSpPr>
      </xdr:nvSpPr>
      <xdr:spPr bwMode="auto">
        <a:xfrm>
          <a:off x="40488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94" name="Text Box 1">
          <a:extLst>
            <a:ext uri="{FF2B5EF4-FFF2-40B4-BE49-F238E27FC236}">
              <a16:creationId xmlns:a16="http://schemas.microsoft.com/office/drawing/2014/main" id="{00000000-0008-0000-0100-00005E000000}"/>
            </a:ext>
          </a:extLst>
        </xdr:cNvPr>
        <xdr:cNvSpPr txBox="1">
          <a:spLocks noChangeArrowheads="1"/>
        </xdr:cNvSpPr>
      </xdr:nvSpPr>
      <xdr:spPr bwMode="auto">
        <a:xfrm>
          <a:off x="41230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95" name="Text Box 1">
          <a:extLst>
            <a:ext uri="{FF2B5EF4-FFF2-40B4-BE49-F238E27FC236}">
              <a16:creationId xmlns:a16="http://schemas.microsoft.com/office/drawing/2014/main" id="{00000000-0008-0000-0100-00005F000000}"/>
            </a:ext>
          </a:extLst>
        </xdr:cNvPr>
        <xdr:cNvSpPr txBox="1">
          <a:spLocks noChangeArrowheads="1"/>
        </xdr:cNvSpPr>
      </xdr:nvSpPr>
      <xdr:spPr bwMode="auto">
        <a:xfrm>
          <a:off x="42713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96" name="Text Box 1">
          <a:extLst>
            <a:ext uri="{FF2B5EF4-FFF2-40B4-BE49-F238E27FC236}">
              <a16:creationId xmlns:a16="http://schemas.microsoft.com/office/drawing/2014/main" id="{00000000-0008-0000-0100-000060000000}"/>
            </a:ext>
          </a:extLst>
        </xdr:cNvPr>
        <xdr:cNvSpPr txBox="1">
          <a:spLocks noChangeArrowheads="1"/>
        </xdr:cNvSpPr>
      </xdr:nvSpPr>
      <xdr:spPr bwMode="auto">
        <a:xfrm>
          <a:off x="41972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97" name="Text Box 1">
          <a:extLst>
            <a:ext uri="{FF2B5EF4-FFF2-40B4-BE49-F238E27FC236}">
              <a16:creationId xmlns:a16="http://schemas.microsoft.com/office/drawing/2014/main" id="{00000000-0008-0000-0100-000061000000}"/>
            </a:ext>
          </a:extLst>
        </xdr:cNvPr>
        <xdr:cNvSpPr txBox="1">
          <a:spLocks noChangeArrowheads="1"/>
        </xdr:cNvSpPr>
      </xdr:nvSpPr>
      <xdr:spPr bwMode="auto">
        <a:xfrm>
          <a:off x="41972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98" name="Text Box 1">
          <a:extLst>
            <a:ext uri="{FF2B5EF4-FFF2-40B4-BE49-F238E27FC236}">
              <a16:creationId xmlns:a16="http://schemas.microsoft.com/office/drawing/2014/main" id="{00000000-0008-0000-0100-000062000000}"/>
            </a:ext>
          </a:extLst>
        </xdr:cNvPr>
        <xdr:cNvSpPr txBox="1">
          <a:spLocks noChangeArrowheads="1"/>
        </xdr:cNvSpPr>
      </xdr:nvSpPr>
      <xdr:spPr bwMode="auto">
        <a:xfrm>
          <a:off x="42713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99" name="Text Box 1">
          <a:extLst>
            <a:ext uri="{FF2B5EF4-FFF2-40B4-BE49-F238E27FC236}">
              <a16:creationId xmlns:a16="http://schemas.microsoft.com/office/drawing/2014/main" id="{00000000-0008-0000-0100-000063000000}"/>
            </a:ext>
          </a:extLst>
        </xdr:cNvPr>
        <xdr:cNvSpPr txBox="1">
          <a:spLocks noChangeArrowheads="1"/>
        </xdr:cNvSpPr>
      </xdr:nvSpPr>
      <xdr:spPr bwMode="auto">
        <a:xfrm>
          <a:off x="441972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100" name="Text Box 1">
          <a:extLst>
            <a:ext uri="{FF2B5EF4-FFF2-40B4-BE49-F238E27FC236}">
              <a16:creationId xmlns:a16="http://schemas.microsoft.com/office/drawing/2014/main" id="{00000000-0008-0000-0100-000064000000}"/>
            </a:ext>
          </a:extLst>
        </xdr:cNvPr>
        <xdr:cNvSpPr txBox="1">
          <a:spLocks noChangeArrowheads="1"/>
        </xdr:cNvSpPr>
      </xdr:nvSpPr>
      <xdr:spPr bwMode="auto">
        <a:xfrm>
          <a:off x="43455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101" name="Text Box 1">
          <a:extLst>
            <a:ext uri="{FF2B5EF4-FFF2-40B4-BE49-F238E27FC236}">
              <a16:creationId xmlns:a16="http://schemas.microsoft.com/office/drawing/2014/main" id="{00000000-0008-0000-0100-000065000000}"/>
            </a:ext>
          </a:extLst>
        </xdr:cNvPr>
        <xdr:cNvSpPr txBox="1">
          <a:spLocks noChangeArrowheads="1"/>
        </xdr:cNvSpPr>
      </xdr:nvSpPr>
      <xdr:spPr bwMode="auto">
        <a:xfrm>
          <a:off x="43455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102" name="Text Box 1">
          <a:extLst>
            <a:ext uri="{FF2B5EF4-FFF2-40B4-BE49-F238E27FC236}">
              <a16:creationId xmlns:a16="http://schemas.microsoft.com/office/drawing/2014/main" id="{00000000-0008-0000-0100-000066000000}"/>
            </a:ext>
          </a:extLst>
        </xdr:cNvPr>
        <xdr:cNvSpPr txBox="1">
          <a:spLocks noChangeArrowheads="1"/>
        </xdr:cNvSpPr>
      </xdr:nvSpPr>
      <xdr:spPr bwMode="auto">
        <a:xfrm>
          <a:off x="441972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103" name="Text Box 1">
          <a:extLst>
            <a:ext uri="{FF2B5EF4-FFF2-40B4-BE49-F238E27FC236}">
              <a16:creationId xmlns:a16="http://schemas.microsoft.com/office/drawing/2014/main" id="{00000000-0008-0000-0100-000067000000}"/>
            </a:ext>
          </a:extLst>
        </xdr:cNvPr>
        <xdr:cNvSpPr txBox="1">
          <a:spLocks noChangeArrowheads="1"/>
        </xdr:cNvSpPr>
      </xdr:nvSpPr>
      <xdr:spPr bwMode="auto">
        <a:xfrm>
          <a:off x="45680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104" name="Text Box 1">
          <a:extLst>
            <a:ext uri="{FF2B5EF4-FFF2-40B4-BE49-F238E27FC236}">
              <a16:creationId xmlns:a16="http://schemas.microsoft.com/office/drawing/2014/main" id="{00000000-0008-0000-0100-000068000000}"/>
            </a:ext>
          </a:extLst>
        </xdr:cNvPr>
        <xdr:cNvSpPr txBox="1">
          <a:spLocks noChangeArrowheads="1"/>
        </xdr:cNvSpPr>
      </xdr:nvSpPr>
      <xdr:spPr bwMode="auto">
        <a:xfrm>
          <a:off x="44938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105" name="Text Box 1">
          <a:extLst>
            <a:ext uri="{FF2B5EF4-FFF2-40B4-BE49-F238E27FC236}">
              <a16:creationId xmlns:a16="http://schemas.microsoft.com/office/drawing/2014/main" id="{00000000-0008-0000-0100-000069000000}"/>
            </a:ext>
          </a:extLst>
        </xdr:cNvPr>
        <xdr:cNvSpPr txBox="1">
          <a:spLocks noChangeArrowheads="1"/>
        </xdr:cNvSpPr>
      </xdr:nvSpPr>
      <xdr:spPr bwMode="auto">
        <a:xfrm>
          <a:off x="44938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106" name="Text Box 1">
          <a:extLst>
            <a:ext uri="{FF2B5EF4-FFF2-40B4-BE49-F238E27FC236}">
              <a16:creationId xmlns:a16="http://schemas.microsoft.com/office/drawing/2014/main" id="{00000000-0008-0000-0100-00006A000000}"/>
            </a:ext>
          </a:extLst>
        </xdr:cNvPr>
        <xdr:cNvSpPr txBox="1">
          <a:spLocks noChangeArrowheads="1"/>
        </xdr:cNvSpPr>
      </xdr:nvSpPr>
      <xdr:spPr bwMode="auto">
        <a:xfrm>
          <a:off x="45680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107" name="Text Box 1">
          <a:extLst>
            <a:ext uri="{FF2B5EF4-FFF2-40B4-BE49-F238E27FC236}">
              <a16:creationId xmlns:a16="http://schemas.microsoft.com/office/drawing/2014/main" id="{00000000-0008-0000-0100-00006B000000}"/>
            </a:ext>
          </a:extLst>
        </xdr:cNvPr>
        <xdr:cNvSpPr txBox="1">
          <a:spLocks noChangeArrowheads="1"/>
        </xdr:cNvSpPr>
      </xdr:nvSpPr>
      <xdr:spPr bwMode="auto">
        <a:xfrm>
          <a:off x="45680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108" name="Text Box 1">
          <a:extLst>
            <a:ext uri="{FF2B5EF4-FFF2-40B4-BE49-F238E27FC236}">
              <a16:creationId xmlns:a16="http://schemas.microsoft.com/office/drawing/2014/main" id="{00000000-0008-0000-0100-00006C000000}"/>
            </a:ext>
          </a:extLst>
        </xdr:cNvPr>
        <xdr:cNvSpPr txBox="1">
          <a:spLocks noChangeArrowheads="1"/>
        </xdr:cNvSpPr>
      </xdr:nvSpPr>
      <xdr:spPr bwMode="auto">
        <a:xfrm>
          <a:off x="44938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109" name="Text Box 1">
          <a:extLst>
            <a:ext uri="{FF2B5EF4-FFF2-40B4-BE49-F238E27FC236}">
              <a16:creationId xmlns:a16="http://schemas.microsoft.com/office/drawing/2014/main" id="{00000000-0008-0000-0100-00006D000000}"/>
            </a:ext>
          </a:extLst>
        </xdr:cNvPr>
        <xdr:cNvSpPr txBox="1">
          <a:spLocks noChangeArrowheads="1"/>
        </xdr:cNvSpPr>
      </xdr:nvSpPr>
      <xdr:spPr bwMode="auto">
        <a:xfrm>
          <a:off x="44938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110" name="Text Box 1">
          <a:extLst>
            <a:ext uri="{FF2B5EF4-FFF2-40B4-BE49-F238E27FC236}">
              <a16:creationId xmlns:a16="http://schemas.microsoft.com/office/drawing/2014/main" id="{00000000-0008-0000-0100-00006E000000}"/>
            </a:ext>
          </a:extLst>
        </xdr:cNvPr>
        <xdr:cNvSpPr txBox="1">
          <a:spLocks noChangeArrowheads="1"/>
        </xdr:cNvSpPr>
      </xdr:nvSpPr>
      <xdr:spPr bwMode="auto">
        <a:xfrm>
          <a:off x="45680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111" name="Text Box 1">
          <a:extLst>
            <a:ext uri="{FF2B5EF4-FFF2-40B4-BE49-F238E27FC236}">
              <a16:creationId xmlns:a16="http://schemas.microsoft.com/office/drawing/2014/main" id="{00000000-0008-0000-0100-00006F000000}"/>
            </a:ext>
          </a:extLst>
        </xdr:cNvPr>
        <xdr:cNvSpPr txBox="1">
          <a:spLocks noChangeArrowheads="1"/>
        </xdr:cNvSpPr>
      </xdr:nvSpPr>
      <xdr:spPr bwMode="auto">
        <a:xfrm>
          <a:off x="48647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112" name="Text Box 1">
          <a:extLst>
            <a:ext uri="{FF2B5EF4-FFF2-40B4-BE49-F238E27FC236}">
              <a16:creationId xmlns:a16="http://schemas.microsoft.com/office/drawing/2014/main" id="{00000000-0008-0000-0100-000070000000}"/>
            </a:ext>
          </a:extLst>
        </xdr:cNvPr>
        <xdr:cNvSpPr txBox="1">
          <a:spLocks noChangeArrowheads="1"/>
        </xdr:cNvSpPr>
      </xdr:nvSpPr>
      <xdr:spPr bwMode="auto">
        <a:xfrm>
          <a:off x="479056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113" name="Text Box 1">
          <a:extLst>
            <a:ext uri="{FF2B5EF4-FFF2-40B4-BE49-F238E27FC236}">
              <a16:creationId xmlns:a16="http://schemas.microsoft.com/office/drawing/2014/main" id="{00000000-0008-0000-0100-000071000000}"/>
            </a:ext>
          </a:extLst>
        </xdr:cNvPr>
        <xdr:cNvSpPr txBox="1">
          <a:spLocks noChangeArrowheads="1"/>
        </xdr:cNvSpPr>
      </xdr:nvSpPr>
      <xdr:spPr bwMode="auto">
        <a:xfrm>
          <a:off x="479056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114" name="Text Box 1">
          <a:extLst>
            <a:ext uri="{FF2B5EF4-FFF2-40B4-BE49-F238E27FC236}">
              <a16:creationId xmlns:a16="http://schemas.microsoft.com/office/drawing/2014/main" id="{00000000-0008-0000-0100-000072000000}"/>
            </a:ext>
          </a:extLst>
        </xdr:cNvPr>
        <xdr:cNvSpPr txBox="1">
          <a:spLocks noChangeArrowheads="1"/>
        </xdr:cNvSpPr>
      </xdr:nvSpPr>
      <xdr:spPr bwMode="auto">
        <a:xfrm>
          <a:off x="48647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115" name="Text Box 1">
          <a:extLst>
            <a:ext uri="{FF2B5EF4-FFF2-40B4-BE49-F238E27FC236}">
              <a16:creationId xmlns:a16="http://schemas.microsoft.com/office/drawing/2014/main" id="{00000000-0008-0000-0100-000073000000}"/>
            </a:ext>
          </a:extLst>
        </xdr:cNvPr>
        <xdr:cNvSpPr txBox="1">
          <a:spLocks noChangeArrowheads="1"/>
        </xdr:cNvSpPr>
      </xdr:nvSpPr>
      <xdr:spPr bwMode="auto">
        <a:xfrm>
          <a:off x="50130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116" name="Text Box 1">
          <a:extLst>
            <a:ext uri="{FF2B5EF4-FFF2-40B4-BE49-F238E27FC236}">
              <a16:creationId xmlns:a16="http://schemas.microsoft.com/office/drawing/2014/main" id="{00000000-0008-0000-0100-000074000000}"/>
            </a:ext>
          </a:extLst>
        </xdr:cNvPr>
        <xdr:cNvSpPr txBox="1">
          <a:spLocks noChangeArrowheads="1"/>
        </xdr:cNvSpPr>
      </xdr:nvSpPr>
      <xdr:spPr bwMode="auto">
        <a:xfrm>
          <a:off x="49389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117" name="Text Box 1">
          <a:extLst>
            <a:ext uri="{FF2B5EF4-FFF2-40B4-BE49-F238E27FC236}">
              <a16:creationId xmlns:a16="http://schemas.microsoft.com/office/drawing/2014/main" id="{00000000-0008-0000-0100-000075000000}"/>
            </a:ext>
          </a:extLst>
        </xdr:cNvPr>
        <xdr:cNvSpPr txBox="1">
          <a:spLocks noChangeArrowheads="1"/>
        </xdr:cNvSpPr>
      </xdr:nvSpPr>
      <xdr:spPr bwMode="auto">
        <a:xfrm>
          <a:off x="49389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118" name="Text Box 1">
          <a:extLst>
            <a:ext uri="{FF2B5EF4-FFF2-40B4-BE49-F238E27FC236}">
              <a16:creationId xmlns:a16="http://schemas.microsoft.com/office/drawing/2014/main" id="{00000000-0008-0000-0100-000076000000}"/>
            </a:ext>
          </a:extLst>
        </xdr:cNvPr>
        <xdr:cNvSpPr txBox="1">
          <a:spLocks noChangeArrowheads="1"/>
        </xdr:cNvSpPr>
      </xdr:nvSpPr>
      <xdr:spPr bwMode="auto">
        <a:xfrm>
          <a:off x="50130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119" name="Text Box 1">
          <a:extLst>
            <a:ext uri="{FF2B5EF4-FFF2-40B4-BE49-F238E27FC236}">
              <a16:creationId xmlns:a16="http://schemas.microsoft.com/office/drawing/2014/main" id="{00000000-0008-0000-0100-000077000000}"/>
            </a:ext>
          </a:extLst>
        </xdr:cNvPr>
        <xdr:cNvSpPr txBox="1">
          <a:spLocks noChangeArrowheads="1"/>
        </xdr:cNvSpPr>
      </xdr:nvSpPr>
      <xdr:spPr bwMode="auto">
        <a:xfrm>
          <a:off x="516140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120" name="Text Box 1">
          <a:extLst>
            <a:ext uri="{FF2B5EF4-FFF2-40B4-BE49-F238E27FC236}">
              <a16:creationId xmlns:a16="http://schemas.microsoft.com/office/drawing/2014/main" id="{00000000-0008-0000-0100-000078000000}"/>
            </a:ext>
          </a:extLst>
        </xdr:cNvPr>
        <xdr:cNvSpPr txBox="1">
          <a:spLocks noChangeArrowheads="1"/>
        </xdr:cNvSpPr>
      </xdr:nvSpPr>
      <xdr:spPr bwMode="auto">
        <a:xfrm>
          <a:off x="50872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121" name="Text Box 1">
          <a:extLst>
            <a:ext uri="{FF2B5EF4-FFF2-40B4-BE49-F238E27FC236}">
              <a16:creationId xmlns:a16="http://schemas.microsoft.com/office/drawing/2014/main" id="{00000000-0008-0000-0100-000079000000}"/>
            </a:ext>
          </a:extLst>
        </xdr:cNvPr>
        <xdr:cNvSpPr txBox="1">
          <a:spLocks noChangeArrowheads="1"/>
        </xdr:cNvSpPr>
      </xdr:nvSpPr>
      <xdr:spPr bwMode="auto">
        <a:xfrm>
          <a:off x="50872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122" name="Text Box 1">
          <a:extLst>
            <a:ext uri="{FF2B5EF4-FFF2-40B4-BE49-F238E27FC236}">
              <a16:creationId xmlns:a16="http://schemas.microsoft.com/office/drawing/2014/main" id="{00000000-0008-0000-0100-00007A000000}"/>
            </a:ext>
          </a:extLst>
        </xdr:cNvPr>
        <xdr:cNvSpPr txBox="1">
          <a:spLocks noChangeArrowheads="1"/>
        </xdr:cNvSpPr>
      </xdr:nvSpPr>
      <xdr:spPr bwMode="auto">
        <a:xfrm>
          <a:off x="516140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123" name="Text Box 1">
          <a:extLst>
            <a:ext uri="{FF2B5EF4-FFF2-40B4-BE49-F238E27FC236}">
              <a16:creationId xmlns:a16="http://schemas.microsoft.com/office/drawing/2014/main" id="{00000000-0008-0000-0100-00007B000000}"/>
            </a:ext>
          </a:extLst>
        </xdr:cNvPr>
        <xdr:cNvSpPr txBox="1">
          <a:spLocks noChangeArrowheads="1"/>
        </xdr:cNvSpPr>
      </xdr:nvSpPr>
      <xdr:spPr bwMode="auto">
        <a:xfrm>
          <a:off x="530974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124" name="Text Box 1">
          <a:extLst>
            <a:ext uri="{FF2B5EF4-FFF2-40B4-BE49-F238E27FC236}">
              <a16:creationId xmlns:a16="http://schemas.microsoft.com/office/drawing/2014/main" id="{00000000-0008-0000-0100-00007C000000}"/>
            </a:ext>
          </a:extLst>
        </xdr:cNvPr>
        <xdr:cNvSpPr txBox="1">
          <a:spLocks noChangeArrowheads="1"/>
        </xdr:cNvSpPr>
      </xdr:nvSpPr>
      <xdr:spPr bwMode="auto">
        <a:xfrm>
          <a:off x="523557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125" name="Text Box 1">
          <a:extLst>
            <a:ext uri="{FF2B5EF4-FFF2-40B4-BE49-F238E27FC236}">
              <a16:creationId xmlns:a16="http://schemas.microsoft.com/office/drawing/2014/main" id="{00000000-0008-0000-0100-00007D000000}"/>
            </a:ext>
          </a:extLst>
        </xdr:cNvPr>
        <xdr:cNvSpPr txBox="1">
          <a:spLocks noChangeArrowheads="1"/>
        </xdr:cNvSpPr>
      </xdr:nvSpPr>
      <xdr:spPr bwMode="auto">
        <a:xfrm>
          <a:off x="523557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126" name="Text Box 1">
          <a:extLst>
            <a:ext uri="{FF2B5EF4-FFF2-40B4-BE49-F238E27FC236}">
              <a16:creationId xmlns:a16="http://schemas.microsoft.com/office/drawing/2014/main" id="{00000000-0008-0000-0100-00007E000000}"/>
            </a:ext>
          </a:extLst>
        </xdr:cNvPr>
        <xdr:cNvSpPr txBox="1">
          <a:spLocks noChangeArrowheads="1"/>
        </xdr:cNvSpPr>
      </xdr:nvSpPr>
      <xdr:spPr bwMode="auto">
        <a:xfrm>
          <a:off x="530974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127" name="Text Box 1">
          <a:extLst>
            <a:ext uri="{FF2B5EF4-FFF2-40B4-BE49-F238E27FC236}">
              <a16:creationId xmlns:a16="http://schemas.microsoft.com/office/drawing/2014/main" id="{00000000-0008-0000-0100-00007F000000}"/>
            </a:ext>
          </a:extLst>
        </xdr:cNvPr>
        <xdr:cNvSpPr txBox="1">
          <a:spLocks noChangeArrowheads="1"/>
        </xdr:cNvSpPr>
      </xdr:nvSpPr>
      <xdr:spPr bwMode="auto">
        <a:xfrm>
          <a:off x="545807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128" name="Text Box 1">
          <a:extLst>
            <a:ext uri="{FF2B5EF4-FFF2-40B4-BE49-F238E27FC236}">
              <a16:creationId xmlns:a16="http://schemas.microsoft.com/office/drawing/2014/main" id="{00000000-0008-0000-0100-000080000000}"/>
            </a:ext>
          </a:extLst>
        </xdr:cNvPr>
        <xdr:cNvSpPr txBox="1">
          <a:spLocks noChangeArrowheads="1"/>
        </xdr:cNvSpPr>
      </xdr:nvSpPr>
      <xdr:spPr bwMode="auto">
        <a:xfrm>
          <a:off x="538391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129" name="Text Box 1">
          <a:extLst>
            <a:ext uri="{FF2B5EF4-FFF2-40B4-BE49-F238E27FC236}">
              <a16:creationId xmlns:a16="http://schemas.microsoft.com/office/drawing/2014/main" id="{00000000-0008-0000-0100-000081000000}"/>
            </a:ext>
          </a:extLst>
        </xdr:cNvPr>
        <xdr:cNvSpPr txBox="1">
          <a:spLocks noChangeArrowheads="1"/>
        </xdr:cNvSpPr>
      </xdr:nvSpPr>
      <xdr:spPr bwMode="auto">
        <a:xfrm>
          <a:off x="538391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130" name="Text Box 1">
          <a:extLst>
            <a:ext uri="{FF2B5EF4-FFF2-40B4-BE49-F238E27FC236}">
              <a16:creationId xmlns:a16="http://schemas.microsoft.com/office/drawing/2014/main" id="{00000000-0008-0000-0100-000082000000}"/>
            </a:ext>
          </a:extLst>
        </xdr:cNvPr>
        <xdr:cNvSpPr txBox="1">
          <a:spLocks noChangeArrowheads="1"/>
        </xdr:cNvSpPr>
      </xdr:nvSpPr>
      <xdr:spPr bwMode="auto">
        <a:xfrm>
          <a:off x="545807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131" name="Text Box 1">
          <a:extLst>
            <a:ext uri="{FF2B5EF4-FFF2-40B4-BE49-F238E27FC236}">
              <a16:creationId xmlns:a16="http://schemas.microsoft.com/office/drawing/2014/main" id="{00000000-0008-0000-0100-000083000000}"/>
            </a:ext>
          </a:extLst>
        </xdr:cNvPr>
        <xdr:cNvSpPr txBox="1">
          <a:spLocks noChangeArrowheads="1"/>
        </xdr:cNvSpPr>
      </xdr:nvSpPr>
      <xdr:spPr bwMode="auto">
        <a:xfrm>
          <a:off x="560641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132" name="Text Box 1">
          <a:extLst>
            <a:ext uri="{FF2B5EF4-FFF2-40B4-BE49-F238E27FC236}">
              <a16:creationId xmlns:a16="http://schemas.microsoft.com/office/drawing/2014/main" id="{00000000-0008-0000-0100-000084000000}"/>
            </a:ext>
          </a:extLst>
        </xdr:cNvPr>
        <xdr:cNvSpPr txBox="1">
          <a:spLocks noChangeArrowheads="1"/>
        </xdr:cNvSpPr>
      </xdr:nvSpPr>
      <xdr:spPr bwMode="auto">
        <a:xfrm>
          <a:off x="553224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133" name="Text Box 1">
          <a:extLst>
            <a:ext uri="{FF2B5EF4-FFF2-40B4-BE49-F238E27FC236}">
              <a16:creationId xmlns:a16="http://schemas.microsoft.com/office/drawing/2014/main" id="{00000000-0008-0000-0100-000085000000}"/>
            </a:ext>
          </a:extLst>
        </xdr:cNvPr>
        <xdr:cNvSpPr txBox="1">
          <a:spLocks noChangeArrowheads="1"/>
        </xdr:cNvSpPr>
      </xdr:nvSpPr>
      <xdr:spPr bwMode="auto">
        <a:xfrm>
          <a:off x="553224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134" name="Text Box 1">
          <a:extLst>
            <a:ext uri="{FF2B5EF4-FFF2-40B4-BE49-F238E27FC236}">
              <a16:creationId xmlns:a16="http://schemas.microsoft.com/office/drawing/2014/main" id="{00000000-0008-0000-0100-000086000000}"/>
            </a:ext>
          </a:extLst>
        </xdr:cNvPr>
        <xdr:cNvSpPr txBox="1">
          <a:spLocks noChangeArrowheads="1"/>
        </xdr:cNvSpPr>
      </xdr:nvSpPr>
      <xdr:spPr bwMode="auto">
        <a:xfrm>
          <a:off x="560641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135" name="Text Box 1">
          <a:extLst>
            <a:ext uri="{FF2B5EF4-FFF2-40B4-BE49-F238E27FC236}">
              <a16:creationId xmlns:a16="http://schemas.microsoft.com/office/drawing/2014/main" id="{00000000-0008-0000-0100-000087000000}"/>
            </a:ext>
          </a:extLst>
        </xdr:cNvPr>
        <xdr:cNvSpPr txBox="1">
          <a:spLocks noChangeArrowheads="1"/>
        </xdr:cNvSpPr>
      </xdr:nvSpPr>
      <xdr:spPr bwMode="auto">
        <a:xfrm>
          <a:off x="57547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136" name="Text Box 1">
          <a:extLst>
            <a:ext uri="{FF2B5EF4-FFF2-40B4-BE49-F238E27FC236}">
              <a16:creationId xmlns:a16="http://schemas.microsoft.com/office/drawing/2014/main" id="{00000000-0008-0000-0100-000088000000}"/>
            </a:ext>
          </a:extLst>
        </xdr:cNvPr>
        <xdr:cNvSpPr txBox="1">
          <a:spLocks noChangeArrowheads="1"/>
        </xdr:cNvSpPr>
      </xdr:nvSpPr>
      <xdr:spPr bwMode="auto">
        <a:xfrm>
          <a:off x="56805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137" name="Text Box 1">
          <a:extLst>
            <a:ext uri="{FF2B5EF4-FFF2-40B4-BE49-F238E27FC236}">
              <a16:creationId xmlns:a16="http://schemas.microsoft.com/office/drawing/2014/main" id="{00000000-0008-0000-0100-000089000000}"/>
            </a:ext>
          </a:extLst>
        </xdr:cNvPr>
        <xdr:cNvSpPr txBox="1">
          <a:spLocks noChangeArrowheads="1"/>
        </xdr:cNvSpPr>
      </xdr:nvSpPr>
      <xdr:spPr bwMode="auto">
        <a:xfrm>
          <a:off x="56805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138" name="Text Box 1">
          <a:extLst>
            <a:ext uri="{FF2B5EF4-FFF2-40B4-BE49-F238E27FC236}">
              <a16:creationId xmlns:a16="http://schemas.microsoft.com/office/drawing/2014/main" id="{00000000-0008-0000-0100-00008A000000}"/>
            </a:ext>
          </a:extLst>
        </xdr:cNvPr>
        <xdr:cNvSpPr txBox="1">
          <a:spLocks noChangeArrowheads="1"/>
        </xdr:cNvSpPr>
      </xdr:nvSpPr>
      <xdr:spPr bwMode="auto">
        <a:xfrm>
          <a:off x="57547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139" name="Text Box 1">
          <a:extLst>
            <a:ext uri="{FF2B5EF4-FFF2-40B4-BE49-F238E27FC236}">
              <a16:creationId xmlns:a16="http://schemas.microsoft.com/office/drawing/2014/main" id="{00000000-0008-0000-0100-00008B000000}"/>
            </a:ext>
          </a:extLst>
        </xdr:cNvPr>
        <xdr:cNvSpPr txBox="1">
          <a:spLocks noChangeArrowheads="1"/>
        </xdr:cNvSpPr>
      </xdr:nvSpPr>
      <xdr:spPr bwMode="auto">
        <a:xfrm>
          <a:off x="59030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140" name="Text Box 1">
          <a:extLst>
            <a:ext uri="{FF2B5EF4-FFF2-40B4-BE49-F238E27FC236}">
              <a16:creationId xmlns:a16="http://schemas.microsoft.com/office/drawing/2014/main" id="{00000000-0008-0000-0100-00008C000000}"/>
            </a:ext>
          </a:extLst>
        </xdr:cNvPr>
        <xdr:cNvSpPr txBox="1">
          <a:spLocks noChangeArrowheads="1"/>
        </xdr:cNvSpPr>
      </xdr:nvSpPr>
      <xdr:spPr bwMode="auto">
        <a:xfrm>
          <a:off x="58289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141" name="Text Box 1">
          <a:extLst>
            <a:ext uri="{FF2B5EF4-FFF2-40B4-BE49-F238E27FC236}">
              <a16:creationId xmlns:a16="http://schemas.microsoft.com/office/drawing/2014/main" id="{00000000-0008-0000-0100-00008D000000}"/>
            </a:ext>
          </a:extLst>
        </xdr:cNvPr>
        <xdr:cNvSpPr txBox="1">
          <a:spLocks noChangeArrowheads="1"/>
        </xdr:cNvSpPr>
      </xdr:nvSpPr>
      <xdr:spPr bwMode="auto">
        <a:xfrm>
          <a:off x="58289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142" name="Text Box 1">
          <a:extLst>
            <a:ext uri="{FF2B5EF4-FFF2-40B4-BE49-F238E27FC236}">
              <a16:creationId xmlns:a16="http://schemas.microsoft.com/office/drawing/2014/main" id="{00000000-0008-0000-0100-00008E000000}"/>
            </a:ext>
          </a:extLst>
        </xdr:cNvPr>
        <xdr:cNvSpPr txBox="1">
          <a:spLocks noChangeArrowheads="1"/>
        </xdr:cNvSpPr>
      </xdr:nvSpPr>
      <xdr:spPr bwMode="auto">
        <a:xfrm>
          <a:off x="59030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143" name="Text Box 1">
          <a:extLst>
            <a:ext uri="{FF2B5EF4-FFF2-40B4-BE49-F238E27FC236}">
              <a16:creationId xmlns:a16="http://schemas.microsoft.com/office/drawing/2014/main" id="{00000000-0008-0000-0100-00008F000000}"/>
            </a:ext>
          </a:extLst>
        </xdr:cNvPr>
        <xdr:cNvSpPr txBox="1">
          <a:spLocks noChangeArrowheads="1"/>
        </xdr:cNvSpPr>
      </xdr:nvSpPr>
      <xdr:spPr bwMode="auto">
        <a:xfrm>
          <a:off x="60514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144" name="Text Box 1">
          <a:extLst>
            <a:ext uri="{FF2B5EF4-FFF2-40B4-BE49-F238E27FC236}">
              <a16:creationId xmlns:a16="http://schemas.microsoft.com/office/drawing/2014/main" id="{00000000-0008-0000-0100-000090000000}"/>
            </a:ext>
          </a:extLst>
        </xdr:cNvPr>
        <xdr:cNvSpPr txBox="1">
          <a:spLocks noChangeArrowheads="1"/>
        </xdr:cNvSpPr>
      </xdr:nvSpPr>
      <xdr:spPr bwMode="auto">
        <a:xfrm>
          <a:off x="59772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145" name="Text Box 1">
          <a:extLst>
            <a:ext uri="{FF2B5EF4-FFF2-40B4-BE49-F238E27FC236}">
              <a16:creationId xmlns:a16="http://schemas.microsoft.com/office/drawing/2014/main" id="{00000000-0008-0000-0100-000091000000}"/>
            </a:ext>
          </a:extLst>
        </xdr:cNvPr>
        <xdr:cNvSpPr txBox="1">
          <a:spLocks noChangeArrowheads="1"/>
        </xdr:cNvSpPr>
      </xdr:nvSpPr>
      <xdr:spPr bwMode="auto">
        <a:xfrm>
          <a:off x="59772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146" name="Text Box 1">
          <a:extLst>
            <a:ext uri="{FF2B5EF4-FFF2-40B4-BE49-F238E27FC236}">
              <a16:creationId xmlns:a16="http://schemas.microsoft.com/office/drawing/2014/main" id="{00000000-0008-0000-0100-000092000000}"/>
            </a:ext>
          </a:extLst>
        </xdr:cNvPr>
        <xdr:cNvSpPr txBox="1">
          <a:spLocks noChangeArrowheads="1"/>
        </xdr:cNvSpPr>
      </xdr:nvSpPr>
      <xdr:spPr bwMode="auto">
        <a:xfrm>
          <a:off x="60514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147" name="Text Box 1">
          <a:extLst>
            <a:ext uri="{FF2B5EF4-FFF2-40B4-BE49-F238E27FC236}">
              <a16:creationId xmlns:a16="http://schemas.microsoft.com/office/drawing/2014/main" id="{00000000-0008-0000-0100-000093000000}"/>
            </a:ext>
          </a:extLst>
        </xdr:cNvPr>
        <xdr:cNvSpPr txBox="1">
          <a:spLocks noChangeArrowheads="1"/>
        </xdr:cNvSpPr>
      </xdr:nvSpPr>
      <xdr:spPr bwMode="auto">
        <a:xfrm>
          <a:off x="61997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148" name="Text Box 1">
          <a:extLst>
            <a:ext uri="{FF2B5EF4-FFF2-40B4-BE49-F238E27FC236}">
              <a16:creationId xmlns:a16="http://schemas.microsoft.com/office/drawing/2014/main" id="{00000000-0008-0000-0100-000094000000}"/>
            </a:ext>
          </a:extLst>
        </xdr:cNvPr>
        <xdr:cNvSpPr txBox="1">
          <a:spLocks noChangeArrowheads="1"/>
        </xdr:cNvSpPr>
      </xdr:nvSpPr>
      <xdr:spPr bwMode="auto">
        <a:xfrm>
          <a:off x="61255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149" name="Text Box 1">
          <a:extLst>
            <a:ext uri="{FF2B5EF4-FFF2-40B4-BE49-F238E27FC236}">
              <a16:creationId xmlns:a16="http://schemas.microsoft.com/office/drawing/2014/main" id="{00000000-0008-0000-0100-000095000000}"/>
            </a:ext>
          </a:extLst>
        </xdr:cNvPr>
        <xdr:cNvSpPr txBox="1">
          <a:spLocks noChangeArrowheads="1"/>
        </xdr:cNvSpPr>
      </xdr:nvSpPr>
      <xdr:spPr bwMode="auto">
        <a:xfrm>
          <a:off x="61255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150" name="Text Box 1">
          <a:extLst>
            <a:ext uri="{FF2B5EF4-FFF2-40B4-BE49-F238E27FC236}">
              <a16:creationId xmlns:a16="http://schemas.microsoft.com/office/drawing/2014/main" id="{00000000-0008-0000-0100-000096000000}"/>
            </a:ext>
          </a:extLst>
        </xdr:cNvPr>
        <xdr:cNvSpPr txBox="1">
          <a:spLocks noChangeArrowheads="1"/>
        </xdr:cNvSpPr>
      </xdr:nvSpPr>
      <xdr:spPr bwMode="auto">
        <a:xfrm>
          <a:off x="61997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151" name="Text Box 1">
          <a:extLst>
            <a:ext uri="{FF2B5EF4-FFF2-40B4-BE49-F238E27FC236}">
              <a16:creationId xmlns:a16="http://schemas.microsoft.com/office/drawing/2014/main" id="{00000000-0008-0000-0100-000097000000}"/>
            </a:ext>
          </a:extLst>
        </xdr:cNvPr>
        <xdr:cNvSpPr txBox="1">
          <a:spLocks noChangeArrowheads="1"/>
        </xdr:cNvSpPr>
      </xdr:nvSpPr>
      <xdr:spPr bwMode="auto">
        <a:xfrm>
          <a:off x="63480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152" name="Text Box 1">
          <a:extLst>
            <a:ext uri="{FF2B5EF4-FFF2-40B4-BE49-F238E27FC236}">
              <a16:creationId xmlns:a16="http://schemas.microsoft.com/office/drawing/2014/main" id="{00000000-0008-0000-0100-000098000000}"/>
            </a:ext>
          </a:extLst>
        </xdr:cNvPr>
        <xdr:cNvSpPr txBox="1">
          <a:spLocks noChangeArrowheads="1"/>
        </xdr:cNvSpPr>
      </xdr:nvSpPr>
      <xdr:spPr bwMode="auto">
        <a:xfrm>
          <a:off x="627392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153" name="Text Box 1">
          <a:extLst>
            <a:ext uri="{FF2B5EF4-FFF2-40B4-BE49-F238E27FC236}">
              <a16:creationId xmlns:a16="http://schemas.microsoft.com/office/drawing/2014/main" id="{00000000-0008-0000-0100-000099000000}"/>
            </a:ext>
          </a:extLst>
        </xdr:cNvPr>
        <xdr:cNvSpPr txBox="1">
          <a:spLocks noChangeArrowheads="1"/>
        </xdr:cNvSpPr>
      </xdr:nvSpPr>
      <xdr:spPr bwMode="auto">
        <a:xfrm>
          <a:off x="627392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154" name="Text Box 1">
          <a:extLst>
            <a:ext uri="{FF2B5EF4-FFF2-40B4-BE49-F238E27FC236}">
              <a16:creationId xmlns:a16="http://schemas.microsoft.com/office/drawing/2014/main" id="{00000000-0008-0000-0100-00009A000000}"/>
            </a:ext>
          </a:extLst>
        </xdr:cNvPr>
        <xdr:cNvSpPr txBox="1">
          <a:spLocks noChangeArrowheads="1"/>
        </xdr:cNvSpPr>
      </xdr:nvSpPr>
      <xdr:spPr bwMode="auto">
        <a:xfrm>
          <a:off x="63480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155" name="Text Box 1">
          <a:extLst>
            <a:ext uri="{FF2B5EF4-FFF2-40B4-BE49-F238E27FC236}">
              <a16:creationId xmlns:a16="http://schemas.microsoft.com/office/drawing/2014/main" id="{00000000-0008-0000-0100-00009B000000}"/>
            </a:ext>
          </a:extLst>
        </xdr:cNvPr>
        <xdr:cNvSpPr txBox="1">
          <a:spLocks noChangeArrowheads="1"/>
        </xdr:cNvSpPr>
      </xdr:nvSpPr>
      <xdr:spPr bwMode="auto">
        <a:xfrm>
          <a:off x="64964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156" name="Text Box 1">
          <a:extLst>
            <a:ext uri="{FF2B5EF4-FFF2-40B4-BE49-F238E27FC236}">
              <a16:creationId xmlns:a16="http://schemas.microsoft.com/office/drawing/2014/main" id="{00000000-0008-0000-0100-00009C000000}"/>
            </a:ext>
          </a:extLst>
        </xdr:cNvPr>
        <xdr:cNvSpPr txBox="1">
          <a:spLocks noChangeArrowheads="1"/>
        </xdr:cNvSpPr>
      </xdr:nvSpPr>
      <xdr:spPr bwMode="auto">
        <a:xfrm>
          <a:off x="64222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157" name="Text Box 1">
          <a:extLst>
            <a:ext uri="{FF2B5EF4-FFF2-40B4-BE49-F238E27FC236}">
              <a16:creationId xmlns:a16="http://schemas.microsoft.com/office/drawing/2014/main" id="{00000000-0008-0000-0100-00009D000000}"/>
            </a:ext>
          </a:extLst>
        </xdr:cNvPr>
        <xdr:cNvSpPr txBox="1">
          <a:spLocks noChangeArrowheads="1"/>
        </xdr:cNvSpPr>
      </xdr:nvSpPr>
      <xdr:spPr bwMode="auto">
        <a:xfrm>
          <a:off x="64222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158" name="Text Box 1">
          <a:extLst>
            <a:ext uri="{FF2B5EF4-FFF2-40B4-BE49-F238E27FC236}">
              <a16:creationId xmlns:a16="http://schemas.microsoft.com/office/drawing/2014/main" id="{00000000-0008-0000-0100-00009E000000}"/>
            </a:ext>
          </a:extLst>
        </xdr:cNvPr>
        <xdr:cNvSpPr txBox="1">
          <a:spLocks noChangeArrowheads="1"/>
        </xdr:cNvSpPr>
      </xdr:nvSpPr>
      <xdr:spPr bwMode="auto">
        <a:xfrm>
          <a:off x="64964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159" name="Text Box 1">
          <a:extLst>
            <a:ext uri="{FF2B5EF4-FFF2-40B4-BE49-F238E27FC236}">
              <a16:creationId xmlns:a16="http://schemas.microsoft.com/office/drawing/2014/main" id="{00000000-0008-0000-0100-00009F000000}"/>
            </a:ext>
          </a:extLst>
        </xdr:cNvPr>
        <xdr:cNvSpPr txBox="1">
          <a:spLocks noChangeArrowheads="1"/>
        </xdr:cNvSpPr>
      </xdr:nvSpPr>
      <xdr:spPr bwMode="auto">
        <a:xfrm>
          <a:off x="664476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160" name="Text Box 1">
          <a:extLst>
            <a:ext uri="{FF2B5EF4-FFF2-40B4-BE49-F238E27FC236}">
              <a16:creationId xmlns:a16="http://schemas.microsoft.com/office/drawing/2014/main" id="{00000000-0008-0000-0100-0000A0000000}"/>
            </a:ext>
          </a:extLst>
        </xdr:cNvPr>
        <xdr:cNvSpPr txBox="1">
          <a:spLocks noChangeArrowheads="1"/>
        </xdr:cNvSpPr>
      </xdr:nvSpPr>
      <xdr:spPr bwMode="auto">
        <a:xfrm>
          <a:off x="65705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161" name="Text Box 1">
          <a:extLst>
            <a:ext uri="{FF2B5EF4-FFF2-40B4-BE49-F238E27FC236}">
              <a16:creationId xmlns:a16="http://schemas.microsoft.com/office/drawing/2014/main" id="{00000000-0008-0000-0100-0000A1000000}"/>
            </a:ext>
          </a:extLst>
        </xdr:cNvPr>
        <xdr:cNvSpPr txBox="1">
          <a:spLocks noChangeArrowheads="1"/>
        </xdr:cNvSpPr>
      </xdr:nvSpPr>
      <xdr:spPr bwMode="auto">
        <a:xfrm>
          <a:off x="65705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162" name="Text Box 1">
          <a:extLst>
            <a:ext uri="{FF2B5EF4-FFF2-40B4-BE49-F238E27FC236}">
              <a16:creationId xmlns:a16="http://schemas.microsoft.com/office/drawing/2014/main" id="{00000000-0008-0000-0100-0000A2000000}"/>
            </a:ext>
          </a:extLst>
        </xdr:cNvPr>
        <xdr:cNvSpPr txBox="1">
          <a:spLocks noChangeArrowheads="1"/>
        </xdr:cNvSpPr>
      </xdr:nvSpPr>
      <xdr:spPr bwMode="auto">
        <a:xfrm>
          <a:off x="664476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163" name="Text Box 1">
          <a:extLst>
            <a:ext uri="{FF2B5EF4-FFF2-40B4-BE49-F238E27FC236}">
              <a16:creationId xmlns:a16="http://schemas.microsoft.com/office/drawing/2014/main" id="{00000000-0008-0000-0100-0000A3000000}"/>
            </a:ext>
          </a:extLst>
        </xdr:cNvPr>
        <xdr:cNvSpPr txBox="1">
          <a:spLocks noChangeArrowheads="1"/>
        </xdr:cNvSpPr>
      </xdr:nvSpPr>
      <xdr:spPr bwMode="auto">
        <a:xfrm>
          <a:off x="67931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164" name="Text Box 1">
          <a:extLst>
            <a:ext uri="{FF2B5EF4-FFF2-40B4-BE49-F238E27FC236}">
              <a16:creationId xmlns:a16="http://schemas.microsoft.com/office/drawing/2014/main" id="{00000000-0008-0000-0100-0000A4000000}"/>
            </a:ext>
          </a:extLst>
        </xdr:cNvPr>
        <xdr:cNvSpPr txBox="1">
          <a:spLocks noChangeArrowheads="1"/>
        </xdr:cNvSpPr>
      </xdr:nvSpPr>
      <xdr:spPr bwMode="auto">
        <a:xfrm>
          <a:off x="67189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165" name="Text Box 1">
          <a:extLst>
            <a:ext uri="{FF2B5EF4-FFF2-40B4-BE49-F238E27FC236}">
              <a16:creationId xmlns:a16="http://schemas.microsoft.com/office/drawing/2014/main" id="{00000000-0008-0000-0100-0000A5000000}"/>
            </a:ext>
          </a:extLst>
        </xdr:cNvPr>
        <xdr:cNvSpPr txBox="1">
          <a:spLocks noChangeArrowheads="1"/>
        </xdr:cNvSpPr>
      </xdr:nvSpPr>
      <xdr:spPr bwMode="auto">
        <a:xfrm>
          <a:off x="67189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166" name="Text Box 1">
          <a:extLst>
            <a:ext uri="{FF2B5EF4-FFF2-40B4-BE49-F238E27FC236}">
              <a16:creationId xmlns:a16="http://schemas.microsoft.com/office/drawing/2014/main" id="{00000000-0008-0000-0100-0000A6000000}"/>
            </a:ext>
          </a:extLst>
        </xdr:cNvPr>
        <xdr:cNvSpPr txBox="1">
          <a:spLocks noChangeArrowheads="1"/>
        </xdr:cNvSpPr>
      </xdr:nvSpPr>
      <xdr:spPr bwMode="auto">
        <a:xfrm>
          <a:off x="67931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167" name="Text Box 1">
          <a:extLst>
            <a:ext uri="{FF2B5EF4-FFF2-40B4-BE49-F238E27FC236}">
              <a16:creationId xmlns:a16="http://schemas.microsoft.com/office/drawing/2014/main" id="{00000000-0008-0000-0100-0000A7000000}"/>
            </a:ext>
          </a:extLst>
        </xdr:cNvPr>
        <xdr:cNvSpPr txBox="1">
          <a:spLocks noChangeArrowheads="1"/>
        </xdr:cNvSpPr>
      </xdr:nvSpPr>
      <xdr:spPr bwMode="auto">
        <a:xfrm>
          <a:off x="69414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168" name="Text Box 1">
          <a:extLst>
            <a:ext uri="{FF2B5EF4-FFF2-40B4-BE49-F238E27FC236}">
              <a16:creationId xmlns:a16="http://schemas.microsoft.com/office/drawing/2014/main" id="{00000000-0008-0000-0100-0000A8000000}"/>
            </a:ext>
          </a:extLst>
        </xdr:cNvPr>
        <xdr:cNvSpPr txBox="1">
          <a:spLocks noChangeArrowheads="1"/>
        </xdr:cNvSpPr>
      </xdr:nvSpPr>
      <xdr:spPr bwMode="auto">
        <a:xfrm>
          <a:off x="68672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169" name="Text Box 1">
          <a:extLst>
            <a:ext uri="{FF2B5EF4-FFF2-40B4-BE49-F238E27FC236}">
              <a16:creationId xmlns:a16="http://schemas.microsoft.com/office/drawing/2014/main" id="{00000000-0008-0000-0100-0000A9000000}"/>
            </a:ext>
          </a:extLst>
        </xdr:cNvPr>
        <xdr:cNvSpPr txBox="1">
          <a:spLocks noChangeArrowheads="1"/>
        </xdr:cNvSpPr>
      </xdr:nvSpPr>
      <xdr:spPr bwMode="auto">
        <a:xfrm>
          <a:off x="68672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170" name="Text Box 1">
          <a:extLst>
            <a:ext uri="{FF2B5EF4-FFF2-40B4-BE49-F238E27FC236}">
              <a16:creationId xmlns:a16="http://schemas.microsoft.com/office/drawing/2014/main" id="{00000000-0008-0000-0100-0000AA000000}"/>
            </a:ext>
          </a:extLst>
        </xdr:cNvPr>
        <xdr:cNvSpPr txBox="1">
          <a:spLocks noChangeArrowheads="1"/>
        </xdr:cNvSpPr>
      </xdr:nvSpPr>
      <xdr:spPr bwMode="auto">
        <a:xfrm>
          <a:off x="69414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1" name="Text Box 1">
          <a:extLst>
            <a:ext uri="{FF2B5EF4-FFF2-40B4-BE49-F238E27FC236}">
              <a16:creationId xmlns:a16="http://schemas.microsoft.com/office/drawing/2014/main" id="{00000000-0008-0000-0100-0000AB000000}"/>
            </a:ext>
          </a:extLst>
        </xdr:cNvPr>
        <xdr:cNvSpPr txBox="1">
          <a:spLocks noChangeArrowheads="1"/>
        </xdr:cNvSpPr>
      </xdr:nvSpPr>
      <xdr:spPr bwMode="auto">
        <a:xfrm>
          <a:off x="1826260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2" name="Text Box 1">
          <a:extLst>
            <a:ext uri="{FF2B5EF4-FFF2-40B4-BE49-F238E27FC236}">
              <a16:creationId xmlns:a16="http://schemas.microsoft.com/office/drawing/2014/main" id="{00000000-0008-0000-0100-0000AC000000}"/>
            </a:ext>
          </a:extLst>
        </xdr:cNvPr>
        <xdr:cNvSpPr txBox="1">
          <a:spLocks noChangeArrowheads="1"/>
        </xdr:cNvSpPr>
      </xdr:nvSpPr>
      <xdr:spPr bwMode="auto">
        <a:xfrm>
          <a:off x="1900428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3" name="Text Box 1">
          <a:extLst>
            <a:ext uri="{FF2B5EF4-FFF2-40B4-BE49-F238E27FC236}">
              <a16:creationId xmlns:a16="http://schemas.microsoft.com/office/drawing/2014/main" id="{00000000-0008-0000-0100-0000AD000000}"/>
            </a:ext>
          </a:extLst>
        </xdr:cNvPr>
        <xdr:cNvSpPr txBox="1">
          <a:spLocks noChangeArrowheads="1"/>
        </xdr:cNvSpPr>
      </xdr:nvSpPr>
      <xdr:spPr bwMode="auto">
        <a:xfrm>
          <a:off x="69088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4" name="Text Box 1">
          <a:extLst>
            <a:ext uri="{FF2B5EF4-FFF2-40B4-BE49-F238E27FC236}">
              <a16:creationId xmlns:a16="http://schemas.microsoft.com/office/drawing/2014/main" id="{00000000-0008-0000-0100-0000AE000000}"/>
            </a:ext>
          </a:extLst>
        </xdr:cNvPr>
        <xdr:cNvSpPr txBox="1">
          <a:spLocks noChangeArrowheads="1"/>
        </xdr:cNvSpPr>
      </xdr:nvSpPr>
      <xdr:spPr bwMode="auto">
        <a:xfrm>
          <a:off x="143256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5" name="Text Box 1">
          <a:extLst>
            <a:ext uri="{FF2B5EF4-FFF2-40B4-BE49-F238E27FC236}">
              <a16:creationId xmlns:a16="http://schemas.microsoft.com/office/drawing/2014/main" id="{00000000-0008-0000-0100-0000AF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6" name="Text Box 1">
          <a:extLst>
            <a:ext uri="{FF2B5EF4-FFF2-40B4-BE49-F238E27FC236}">
              <a16:creationId xmlns:a16="http://schemas.microsoft.com/office/drawing/2014/main" id="{00000000-0008-0000-0100-0000B0000000}"/>
            </a:ext>
          </a:extLst>
        </xdr:cNvPr>
        <xdr:cNvSpPr txBox="1">
          <a:spLocks noChangeArrowheads="1"/>
        </xdr:cNvSpPr>
      </xdr:nvSpPr>
      <xdr:spPr bwMode="auto">
        <a:xfrm>
          <a:off x="14325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7" name="Text Box 1">
          <a:extLst>
            <a:ext uri="{FF2B5EF4-FFF2-40B4-BE49-F238E27FC236}">
              <a16:creationId xmlns:a16="http://schemas.microsoft.com/office/drawing/2014/main" id="{00000000-0008-0000-0100-0000B1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8" name="Text Box 1">
          <a:extLst>
            <a:ext uri="{FF2B5EF4-FFF2-40B4-BE49-F238E27FC236}">
              <a16:creationId xmlns:a16="http://schemas.microsoft.com/office/drawing/2014/main" id="{00000000-0008-0000-0100-0000B2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9" name="Text Box 1">
          <a:extLst>
            <a:ext uri="{FF2B5EF4-FFF2-40B4-BE49-F238E27FC236}">
              <a16:creationId xmlns:a16="http://schemas.microsoft.com/office/drawing/2014/main" id="{00000000-0008-0000-0100-0000B3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80" name="Text Box 1">
          <a:extLst>
            <a:ext uri="{FF2B5EF4-FFF2-40B4-BE49-F238E27FC236}">
              <a16:creationId xmlns:a16="http://schemas.microsoft.com/office/drawing/2014/main" id="{00000000-0008-0000-0100-0000B4000000}"/>
            </a:ext>
          </a:extLst>
        </xdr:cNvPr>
        <xdr:cNvSpPr txBox="1">
          <a:spLocks noChangeArrowheads="1"/>
        </xdr:cNvSpPr>
      </xdr:nvSpPr>
      <xdr:spPr bwMode="auto">
        <a:xfrm>
          <a:off x="14325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81" name="Text Box 1">
          <a:extLst>
            <a:ext uri="{FF2B5EF4-FFF2-40B4-BE49-F238E27FC236}">
              <a16:creationId xmlns:a16="http://schemas.microsoft.com/office/drawing/2014/main" id="{00000000-0008-0000-0100-0000B5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82" name="Text Box 1">
          <a:extLst>
            <a:ext uri="{FF2B5EF4-FFF2-40B4-BE49-F238E27FC236}">
              <a16:creationId xmlns:a16="http://schemas.microsoft.com/office/drawing/2014/main" id="{00000000-0008-0000-0100-0000B6000000}"/>
            </a:ext>
          </a:extLst>
        </xdr:cNvPr>
        <xdr:cNvSpPr txBox="1">
          <a:spLocks noChangeArrowheads="1"/>
        </xdr:cNvSpPr>
      </xdr:nvSpPr>
      <xdr:spPr bwMode="auto">
        <a:xfrm>
          <a:off x="14325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83" name="Text Box 1">
          <a:extLst>
            <a:ext uri="{FF2B5EF4-FFF2-40B4-BE49-F238E27FC236}">
              <a16:creationId xmlns:a16="http://schemas.microsoft.com/office/drawing/2014/main" id="{00000000-0008-0000-0100-0000B7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84" name="Text Box 1">
          <a:extLst>
            <a:ext uri="{FF2B5EF4-FFF2-40B4-BE49-F238E27FC236}">
              <a16:creationId xmlns:a16="http://schemas.microsoft.com/office/drawing/2014/main" id="{00000000-0008-0000-0100-0000B8000000}"/>
            </a:ext>
          </a:extLst>
        </xdr:cNvPr>
        <xdr:cNvSpPr txBox="1">
          <a:spLocks noChangeArrowheads="1"/>
        </xdr:cNvSpPr>
      </xdr:nvSpPr>
      <xdr:spPr bwMode="auto">
        <a:xfrm>
          <a:off x="14325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185" name="Text Box 1">
          <a:extLst>
            <a:ext uri="{FF2B5EF4-FFF2-40B4-BE49-F238E27FC236}">
              <a16:creationId xmlns:a16="http://schemas.microsoft.com/office/drawing/2014/main" id="{00000000-0008-0000-0100-0000B9000000}"/>
            </a:ext>
          </a:extLst>
        </xdr:cNvPr>
        <xdr:cNvSpPr txBox="1">
          <a:spLocks noChangeArrowheads="1"/>
        </xdr:cNvSpPr>
      </xdr:nvSpPr>
      <xdr:spPr bwMode="auto">
        <a:xfrm>
          <a:off x="607669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186" name="Text Box 1">
          <a:extLst>
            <a:ext uri="{FF2B5EF4-FFF2-40B4-BE49-F238E27FC236}">
              <a16:creationId xmlns:a16="http://schemas.microsoft.com/office/drawing/2014/main" id="{00000000-0008-0000-0100-0000BA000000}"/>
            </a:ext>
          </a:extLst>
        </xdr:cNvPr>
        <xdr:cNvSpPr txBox="1">
          <a:spLocks noChangeArrowheads="1"/>
        </xdr:cNvSpPr>
      </xdr:nvSpPr>
      <xdr:spPr bwMode="auto">
        <a:xfrm>
          <a:off x="600252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187" name="Text Box 1">
          <a:extLst>
            <a:ext uri="{FF2B5EF4-FFF2-40B4-BE49-F238E27FC236}">
              <a16:creationId xmlns:a16="http://schemas.microsoft.com/office/drawing/2014/main" id="{00000000-0008-0000-0100-0000BB000000}"/>
            </a:ext>
          </a:extLst>
        </xdr:cNvPr>
        <xdr:cNvSpPr txBox="1">
          <a:spLocks noChangeArrowheads="1"/>
        </xdr:cNvSpPr>
      </xdr:nvSpPr>
      <xdr:spPr bwMode="auto">
        <a:xfrm>
          <a:off x="600252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188" name="Text Box 1">
          <a:extLst>
            <a:ext uri="{FF2B5EF4-FFF2-40B4-BE49-F238E27FC236}">
              <a16:creationId xmlns:a16="http://schemas.microsoft.com/office/drawing/2014/main" id="{00000000-0008-0000-0100-0000BC000000}"/>
            </a:ext>
          </a:extLst>
        </xdr:cNvPr>
        <xdr:cNvSpPr txBox="1">
          <a:spLocks noChangeArrowheads="1"/>
        </xdr:cNvSpPr>
      </xdr:nvSpPr>
      <xdr:spPr bwMode="auto">
        <a:xfrm>
          <a:off x="607669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189" name="Text Box 1">
          <a:extLst>
            <a:ext uri="{FF2B5EF4-FFF2-40B4-BE49-F238E27FC236}">
              <a16:creationId xmlns:a16="http://schemas.microsoft.com/office/drawing/2014/main" id="{00000000-0008-0000-0100-0000BD000000}"/>
            </a:ext>
          </a:extLst>
        </xdr:cNvPr>
        <xdr:cNvSpPr txBox="1">
          <a:spLocks noChangeArrowheads="1"/>
        </xdr:cNvSpPr>
      </xdr:nvSpPr>
      <xdr:spPr bwMode="auto">
        <a:xfrm>
          <a:off x="622503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190" name="Text Box 1">
          <a:extLst>
            <a:ext uri="{FF2B5EF4-FFF2-40B4-BE49-F238E27FC236}">
              <a16:creationId xmlns:a16="http://schemas.microsoft.com/office/drawing/2014/main" id="{00000000-0008-0000-0100-0000BE000000}"/>
            </a:ext>
          </a:extLst>
        </xdr:cNvPr>
        <xdr:cNvSpPr txBox="1">
          <a:spLocks noChangeArrowheads="1"/>
        </xdr:cNvSpPr>
      </xdr:nvSpPr>
      <xdr:spPr bwMode="auto">
        <a:xfrm>
          <a:off x="615086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191" name="Text Box 1">
          <a:extLst>
            <a:ext uri="{FF2B5EF4-FFF2-40B4-BE49-F238E27FC236}">
              <a16:creationId xmlns:a16="http://schemas.microsoft.com/office/drawing/2014/main" id="{00000000-0008-0000-0100-0000BF000000}"/>
            </a:ext>
          </a:extLst>
        </xdr:cNvPr>
        <xdr:cNvSpPr txBox="1">
          <a:spLocks noChangeArrowheads="1"/>
        </xdr:cNvSpPr>
      </xdr:nvSpPr>
      <xdr:spPr bwMode="auto">
        <a:xfrm>
          <a:off x="615086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192" name="Text Box 1">
          <a:extLst>
            <a:ext uri="{FF2B5EF4-FFF2-40B4-BE49-F238E27FC236}">
              <a16:creationId xmlns:a16="http://schemas.microsoft.com/office/drawing/2014/main" id="{00000000-0008-0000-0100-0000C0000000}"/>
            </a:ext>
          </a:extLst>
        </xdr:cNvPr>
        <xdr:cNvSpPr txBox="1">
          <a:spLocks noChangeArrowheads="1"/>
        </xdr:cNvSpPr>
      </xdr:nvSpPr>
      <xdr:spPr bwMode="auto">
        <a:xfrm>
          <a:off x="622503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193" name="Text Box 1">
          <a:extLst>
            <a:ext uri="{FF2B5EF4-FFF2-40B4-BE49-F238E27FC236}">
              <a16:creationId xmlns:a16="http://schemas.microsoft.com/office/drawing/2014/main" id="{00000000-0008-0000-0100-0000C1000000}"/>
            </a:ext>
          </a:extLst>
        </xdr:cNvPr>
        <xdr:cNvSpPr txBox="1">
          <a:spLocks noChangeArrowheads="1"/>
        </xdr:cNvSpPr>
      </xdr:nvSpPr>
      <xdr:spPr bwMode="auto">
        <a:xfrm>
          <a:off x="637336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194" name="Text Box 1">
          <a:extLst>
            <a:ext uri="{FF2B5EF4-FFF2-40B4-BE49-F238E27FC236}">
              <a16:creationId xmlns:a16="http://schemas.microsoft.com/office/drawing/2014/main" id="{00000000-0008-0000-0100-0000C2000000}"/>
            </a:ext>
          </a:extLst>
        </xdr:cNvPr>
        <xdr:cNvSpPr txBox="1">
          <a:spLocks noChangeArrowheads="1"/>
        </xdr:cNvSpPr>
      </xdr:nvSpPr>
      <xdr:spPr bwMode="auto">
        <a:xfrm>
          <a:off x="6299200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195" name="Text Box 1">
          <a:extLst>
            <a:ext uri="{FF2B5EF4-FFF2-40B4-BE49-F238E27FC236}">
              <a16:creationId xmlns:a16="http://schemas.microsoft.com/office/drawing/2014/main" id="{00000000-0008-0000-0100-0000C3000000}"/>
            </a:ext>
          </a:extLst>
        </xdr:cNvPr>
        <xdr:cNvSpPr txBox="1">
          <a:spLocks noChangeArrowheads="1"/>
        </xdr:cNvSpPr>
      </xdr:nvSpPr>
      <xdr:spPr bwMode="auto">
        <a:xfrm>
          <a:off x="6299200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196" name="Text Box 1">
          <a:extLst>
            <a:ext uri="{FF2B5EF4-FFF2-40B4-BE49-F238E27FC236}">
              <a16:creationId xmlns:a16="http://schemas.microsoft.com/office/drawing/2014/main" id="{00000000-0008-0000-0100-0000C4000000}"/>
            </a:ext>
          </a:extLst>
        </xdr:cNvPr>
        <xdr:cNvSpPr txBox="1">
          <a:spLocks noChangeArrowheads="1"/>
        </xdr:cNvSpPr>
      </xdr:nvSpPr>
      <xdr:spPr bwMode="auto">
        <a:xfrm>
          <a:off x="637336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197" name="Text Box 1">
          <a:extLst>
            <a:ext uri="{FF2B5EF4-FFF2-40B4-BE49-F238E27FC236}">
              <a16:creationId xmlns:a16="http://schemas.microsoft.com/office/drawing/2014/main" id="{00000000-0008-0000-0100-0000C5000000}"/>
            </a:ext>
          </a:extLst>
        </xdr:cNvPr>
        <xdr:cNvSpPr txBox="1">
          <a:spLocks noChangeArrowheads="1"/>
        </xdr:cNvSpPr>
      </xdr:nvSpPr>
      <xdr:spPr bwMode="auto">
        <a:xfrm>
          <a:off x="637336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198" name="Text Box 1">
          <a:extLst>
            <a:ext uri="{FF2B5EF4-FFF2-40B4-BE49-F238E27FC236}">
              <a16:creationId xmlns:a16="http://schemas.microsoft.com/office/drawing/2014/main" id="{00000000-0008-0000-0100-0000C6000000}"/>
            </a:ext>
          </a:extLst>
        </xdr:cNvPr>
        <xdr:cNvSpPr txBox="1">
          <a:spLocks noChangeArrowheads="1"/>
        </xdr:cNvSpPr>
      </xdr:nvSpPr>
      <xdr:spPr bwMode="auto">
        <a:xfrm>
          <a:off x="6299200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199" name="Text Box 1">
          <a:extLst>
            <a:ext uri="{FF2B5EF4-FFF2-40B4-BE49-F238E27FC236}">
              <a16:creationId xmlns:a16="http://schemas.microsoft.com/office/drawing/2014/main" id="{00000000-0008-0000-0100-0000C7000000}"/>
            </a:ext>
          </a:extLst>
        </xdr:cNvPr>
        <xdr:cNvSpPr txBox="1">
          <a:spLocks noChangeArrowheads="1"/>
        </xdr:cNvSpPr>
      </xdr:nvSpPr>
      <xdr:spPr bwMode="auto">
        <a:xfrm>
          <a:off x="6299200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200" name="Text Box 1">
          <a:extLst>
            <a:ext uri="{FF2B5EF4-FFF2-40B4-BE49-F238E27FC236}">
              <a16:creationId xmlns:a16="http://schemas.microsoft.com/office/drawing/2014/main" id="{00000000-0008-0000-0100-0000C8000000}"/>
            </a:ext>
          </a:extLst>
        </xdr:cNvPr>
        <xdr:cNvSpPr txBox="1">
          <a:spLocks noChangeArrowheads="1"/>
        </xdr:cNvSpPr>
      </xdr:nvSpPr>
      <xdr:spPr bwMode="auto">
        <a:xfrm>
          <a:off x="637336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1" name="Text Box 1">
          <a:extLst>
            <a:ext uri="{FF2B5EF4-FFF2-40B4-BE49-F238E27FC236}">
              <a16:creationId xmlns:a16="http://schemas.microsoft.com/office/drawing/2014/main" id="{00000000-0008-0000-0100-0000C9000000}"/>
            </a:ext>
          </a:extLst>
        </xdr:cNvPr>
        <xdr:cNvSpPr txBox="1">
          <a:spLocks noChangeArrowheads="1"/>
        </xdr:cNvSpPr>
      </xdr:nvSpPr>
      <xdr:spPr bwMode="auto">
        <a:xfrm>
          <a:off x="2640203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2" name="Text Box 1">
          <a:extLst>
            <a:ext uri="{FF2B5EF4-FFF2-40B4-BE49-F238E27FC236}">
              <a16:creationId xmlns:a16="http://schemas.microsoft.com/office/drawing/2014/main" id="{00000000-0008-0000-0100-0000CA000000}"/>
            </a:ext>
          </a:extLst>
        </xdr:cNvPr>
        <xdr:cNvSpPr txBox="1">
          <a:spLocks noChangeArrowheads="1"/>
        </xdr:cNvSpPr>
      </xdr:nvSpPr>
      <xdr:spPr bwMode="auto">
        <a:xfrm>
          <a:off x="2566035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3" name="Text Box 1">
          <a:extLst>
            <a:ext uri="{FF2B5EF4-FFF2-40B4-BE49-F238E27FC236}">
              <a16:creationId xmlns:a16="http://schemas.microsoft.com/office/drawing/2014/main" id="{00000000-0008-0000-0100-0000CB000000}"/>
            </a:ext>
          </a:extLst>
        </xdr:cNvPr>
        <xdr:cNvSpPr txBox="1">
          <a:spLocks noChangeArrowheads="1"/>
        </xdr:cNvSpPr>
      </xdr:nvSpPr>
      <xdr:spPr bwMode="auto">
        <a:xfrm>
          <a:off x="2566035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4" name="Text Box 1">
          <a:extLst>
            <a:ext uri="{FF2B5EF4-FFF2-40B4-BE49-F238E27FC236}">
              <a16:creationId xmlns:a16="http://schemas.microsoft.com/office/drawing/2014/main" id="{00000000-0008-0000-0100-0000CC000000}"/>
            </a:ext>
          </a:extLst>
        </xdr:cNvPr>
        <xdr:cNvSpPr txBox="1">
          <a:spLocks noChangeArrowheads="1"/>
        </xdr:cNvSpPr>
      </xdr:nvSpPr>
      <xdr:spPr bwMode="auto">
        <a:xfrm>
          <a:off x="2640203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5" name="Text Box 1">
          <a:extLst>
            <a:ext uri="{FF2B5EF4-FFF2-40B4-BE49-F238E27FC236}">
              <a16:creationId xmlns:a16="http://schemas.microsoft.com/office/drawing/2014/main" id="{00000000-0008-0000-0100-0000CD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6" name="Text Box 1">
          <a:extLst>
            <a:ext uri="{FF2B5EF4-FFF2-40B4-BE49-F238E27FC236}">
              <a16:creationId xmlns:a16="http://schemas.microsoft.com/office/drawing/2014/main" id="{00000000-0008-0000-0100-0000CE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7" name="Text Box 1">
          <a:extLst>
            <a:ext uri="{FF2B5EF4-FFF2-40B4-BE49-F238E27FC236}">
              <a16:creationId xmlns:a16="http://schemas.microsoft.com/office/drawing/2014/main" id="{00000000-0008-0000-0100-0000CF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8" name="Text Box 1">
          <a:extLst>
            <a:ext uri="{FF2B5EF4-FFF2-40B4-BE49-F238E27FC236}">
              <a16:creationId xmlns:a16="http://schemas.microsoft.com/office/drawing/2014/main" id="{00000000-0008-0000-0100-0000D0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9" name="Text Box 1">
          <a:extLst>
            <a:ext uri="{FF2B5EF4-FFF2-40B4-BE49-F238E27FC236}">
              <a16:creationId xmlns:a16="http://schemas.microsoft.com/office/drawing/2014/main" id="{00000000-0008-0000-0100-0000D1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0" name="Text Box 1">
          <a:extLst>
            <a:ext uri="{FF2B5EF4-FFF2-40B4-BE49-F238E27FC236}">
              <a16:creationId xmlns:a16="http://schemas.microsoft.com/office/drawing/2014/main" id="{00000000-0008-0000-0100-0000D2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1" name="Text Box 1">
          <a:extLst>
            <a:ext uri="{FF2B5EF4-FFF2-40B4-BE49-F238E27FC236}">
              <a16:creationId xmlns:a16="http://schemas.microsoft.com/office/drawing/2014/main" id="{00000000-0008-0000-0100-0000D3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2" name="Text Box 1">
          <a:extLst>
            <a:ext uri="{FF2B5EF4-FFF2-40B4-BE49-F238E27FC236}">
              <a16:creationId xmlns:a16="http://schemas.microsoft.com/office/drawing/2014/main" id="{00000000-0008-0000-0100-0000D4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3" name="Text Box 1">
          <a:extLst>
            <a:ext uri="{FF2B5EF4-FFF2-40B4-BE49-F238E27FC236}">
              <a16:creationId xmlns:a16="http://schemas.microsoft.com/office/drawing/2014/main" id="{00000000-0008-0000-0100-0000D5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4" name="Text Box 1">
          <a:extLst>
            <a:ext uri="{FF2B5EF4-FFF2-40B4-BE49-F238E27FC236}">
              <a16:creationId xmlns:a16="http://schemas.microsoft.com/office/drawing/2014/main" id="{00000000-0008-0000-0100-0000D6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5" name="Text Box 1">
          <a:extLst>
            <a:ext uri="{FF2B5EF4-FFF2-40B4-BE49-F238E27FC236}">
              <a16:creationId xmlns:a16="http://schemas.microsoft.com/office/drawing/2014/main" id="{00000000-0008-0000-0100-0000D7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6" name="Text Box 1">
          <a:extLst>
            <a:ext uri="{FF2B5EF4-FFF2-40B4-BE49-F238E27FC236}">
              <a16:creationId xmlns:a16="http://schemas.microsoft.com/office/drawing/2014/main" id="{00000000-0008-0000-0100-0000D8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7" name="Text Box 1">
          <a:extLst>
            <a:ext uri="{FF2B5EF4-FFF2-40B4-BE49-F238E27FC236}">
              <a16:creationId xmlns:a16="http://schemas.microsoft.com/office/drawing/2014/main" id="{00000000-0008-0000-0100-0000D9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8" name="Text Box 1">
          <a:extLst>
            <a:ext uri="{FF2B5EF4-FFF2-40B4-BE49-F238E27FC236}">
              <a16:creationId xmlns:a16="http://schemas.microsoft.com/office/drawing/2014/main" id="{00000000-0008-0000-0100-0000DA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9" name="Text Box 1">
          <a:extLst>
            <a:ext uri="{FF2B5EF4-FFF2-40B4-BE49-F238E27FC236}">
              <a16:creationId xmlns:a16="http://schemas.microsoft.com/office/drawing/2014/main" id="{00000000-0008-0000-0100-0000DB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0" name="Text Box 1">
          <a:extLst>
            <a:ext uri="{FF2B5EF4-FFF2-40B4-BE49-F238E27FC236}">
              <a16:creationId xmlns:a16="http://schemas.microsoft.com/office/drawing/2014/main" id="{00000000-0008-0000-0100-0000DC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1" name="Text Box 1">
          <a:extLst>
            <a:ext uri="{FF2B5EF4-FFF2-40B4-BE49-F238E27FC236}">
              <a16:creationId xmlns:a16="http://schemas.microsoft.com/office/drawing/2014/main" id="{00000000-0008-0000-0100-0000DD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2" name="Text Box 1">
          <a:extLst>
            <a:ext uri="{FF2B5EF4-FFF2-40B4-BE49-F238E27FC236}">
              <a16:creationId xmlns:a16="http://schemas.microsoft.com/office/drawing/2014/main" id="{00000000-0008-0000-0100-0000DE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3" name="Text Box 1">
          <a:extLst>
            <a:ext uri="{FF2B5EF4-FFF2-40B4-BE49-F238E27FC236}">
              <a16:creationId xmlns:a16="http://schemas.microsoft.com/office/drawing/2014/main" id="{00000000-0008-0000-0100-0000DF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4" name="Text Box 1">
          <a:extLst>
            <a:ext uri="{FF2B5EF4-FFF2-40B4-BE49-F238E27FC236}">
              <a16:creationId xmlns:a16="http://schemas.microsoft.com/office/drawing/2014/main" id="{00000000-0008-0000-0100-0000E0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5" name="Text Box 1">
          <a:extLst>
            <a:ext uri="{FF2B5EF4-FFF2-40B4-BE49-F238E27FC236}">
              <a16:creationId xmlns:a16="http://schemas.microsoft.com/office/drawing/2014/main" id="{00000000-0008-0000-0100-0000E1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6" name="Text Box 1">
          <a:extLst>
            <a:ext uri="{FF2B5EF4-FFF2-40B4-BE49-F238E27FC236}">
              <a16:creationId xmlns:a16="http://schemas.microsoft.com/office/drawing/2014/main" id="{00000000-0008-0000-0100-0000E2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7" name="Text Box 1">
          <a:extLst>
            <a:ext uri="{FF2B5EF4-FFF2-40B4-BE49-F238E27FC236}">
              <a16:creationId xmlns:a16="http://schemas.microsoft.com/office/drawing/2014/main" id="{00000000-0008-0000-0100-0000E3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8" name="Text Box 1">
          <a:extLst>
            <a:ext uri="{FF2B5EF4-FFF2-40B4-BE49-F238E27FC236}">
              <a16:creationId xmlns:a16="http://schemas.microsoft.com/office/drawing/2014/main" id="{00000000-0008-0000-0100-0000E4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9" name="Text Box 1">
          <a:extLst>
            <a:ext uri="{FF2B5EF4-FFF2-40B4-BE49-F238E27FC236}">
              <a16:creationId xmlns:a16="http://schemas.microsoft.com/office/drawing/2014/main" id="{00000000-0008-0000-0100-0000E5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0" name="Text Box 1">
          <a:extLst>
            <a:ext uri="{FF2B5EF4-FFF2-40B4-BE49-F238E27FC236}">
              <a16:creationId xmlns:a16="http://schemas.microsoft.com/office/drawing/2014/main" id="{00000000-0008-0000-0100-0000E6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1" name="Text Box 1">
          <a:extLst>
            <a:ext uri="{FF2B5EF4-FFF2-40B4-BE49-F238E27FC236}">
              <a16:creationId xmlns:a16="http://schemas.microsoft.com/office/drawing/2014/main" id="{00000000-0008-0000-0100-0000E7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2" name="Text Box 1">
          <a:extLst>
            <a:ext uri="{FF2B5EF4-FFF2-40B4-BE49-F238E27FC236}">
              <a16:creationId xmlns:a16="http://schemas.microsoft.com/office/drawing/2014/main" id="{00000000-0008-0000-0100-0000E8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3" name="Text Box 1">
          <a:extLst>
            <a:ext uri="{FF2B5EF4-FFF2-40B4-BE49-F238E27FC236}">
              <a16:creationId xmlns:a16="http://schemas.microsoft.com/office/drawing/2014/main" id="{00000000-0008-0000-0100-0000E9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4" name="Text Box 1">
          <a:extLst>
            <a:ext uri="{FF2B5EF4-FFF2-40B4-BE49-F238E27FC236}">
              <a16:creationId xmlns:a16="http://schemas.microsoft.com/office/drawing/2014/main" id="{00000000-0008-0000-0100-0000EA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5" name="Text Box 1">
          <a:extLst>
            <a:ext uri="{FF2B5EF4-FFF2-40B4-BE49-F238E27FC236}">
              <a16:creationId xmlns:a16="http://schemas.microsoft.com/office/drawing/2014/main" id="{00000000-0008-0000-0100-0000EB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6" name="Text Box 1">
          <a:extLst>
            <a:ext uri="{FF2B5EF4-FFF2-40B4-BE49-F238E27FC236}">
              <a16:creationId xmlns:a16="http://schemas.microsoft.com/office/drawing/2014/main" id="{00000000-0008-0000-0100-0000EC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7" name="Text Box 1">
          <a:extLst>
            <a:ext uri="{FF2B5EF4-FFF2-40B4-BE49-F238E27FC236}">
              <a16:creationId xmlns:a16="http://schemas.microsoft.com/office/drawing/2014/main" id="{00000000-0008-0000-0100-0000ED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8" name="Text Box 1">
          <a:extLst>
            <a:ext uri="{FF2B5EF4-FFF2-40B4-BE49-F238E27FC236}">
              <a16:creationId xmlns:a16="http://schemas.microsoft.com/office/drawing/2014/main" id="{00000000-0008-0000-0100-0000EE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9" name="Text Box 1">
          <a:extLst>
            <a:ext uri="{FF2B5EF4-FFF2-40B4-BE49-F238E27FC236}">
              <a16:creationId xmlns:a16="http://schemas.microsoft.com/office/drawing/2014/main" id="{00000000-0008-0000-0100-0000EF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0" name="Text Box 1">
          <a:extLst>
            <a:ext uri="{FF2B5EF4-FFF2-40B4-BE49-F238E27FC236}">
              <a16:creationId xmlns:a16="http://schemas.microsoft.com/office/drawing/2014/main" id="{00000000-0008-0000-0100-0000F0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1" name="Text Box 1">
          <a:extLst>
            <a:ext uri="{FF2B5EF4-FFF2-40B4-BE49-F238E27FC236}">
              <a16:creationId xmlns:a16="http://schemas.microsoft.com/office/drawing/2014/main" id="{00000000-0008-0000-0100-0000F1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2" name="Text Box 1">
          <a:extLst>
            <a:ext uri="{FF2B5EF4-FFF2-40B4-BE49-F238E27FC236}">
              <a16:creationId xmlns:a16="http://schemas.microsoft.com/office/drawing/2014/main" id="{00000000-0008-0000-0100-0000F2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3" name="Text Box 1">
          <a:extLst>
            <a:ext uri="{FF2B5EF4-FFF2-40B4-BE49-F238E27FC236}">
              <a16:creationId xmlns:a16="http://schemas.microsoft.com/office/drawing/2014/main" id="{00000000-0008-0000-0100-0000F3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4" name="Text Box 1">
          <a:extLst>
            <a:ext uri="{FF2B5EF4-FFF2-40B4-BE49-F238E27FC236}">
              <a16:creationId xmlns:a16="http://schemas.microsoft.com/office/drawing/2014/main" id="{00000000-0008-0000-0100-0000F4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5" name="Text Box 1">
          <a:extLst>
            <a:ext uri="{FF2B5EF4-FFF2-40B4-BE49-F238E27FC236}">
              <a16:creationId xmlns:a16="http://schemas.microsoft.com/office/drawing/2014/main" id="{00000000-0008-0000-0100-0000F5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6" name="Text Box 1">
          <a:extLst>
            <a:ext uri="{FF2B5EF4-FFF2-40B4-BE49-F238E27FC236}">
              <a16:creationId xmlns:a16="http://schemas.microsoft.com/office/drawing/2014/main" id="{00000000-0008-0000-0100-0000F6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7" name="Text Box 1">
          <a:extLst>
            <a:ext uri="{FF2B5EF4-FFF2-40B4-BE49-F238E27FC236}">
              <a16:creationId xmlns:a16="http://schemas.microsoft.com/office/drawing/2014/main" id="{00000000-0008-0000-0100-0000F7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8" name="Text Box 1">
          <a:extLst>
            <a:ext uri="{FF2B5EF4-FFF2-40B4-BE49-F238E27FC236}">
              <a16:creationId xmlns:a16="http://schemas.microsoft.com/office/drawing/2014/main" id="{00000000-0008-0000-0100-0000F8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9" name="Text Box 1">
          <a:extLst>
            <a:ext uri="{FF2B5EF4-FFF2-40B4-BE49-F238E27FC236}">
              <a16:creationId xmlns:a16="http://schemas.microsoft.com/office/drawing/2014/main" id="{00000000-0008-0000-0100-0000F9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0" name="Text Box 1">
          <a:extLst>
            <a:ext uri="{FF2B5EF4-FFF2-40B4-BE49-F238E27FC236}">
              <a16:creationId xmlns:a16="http://schemas.microsoft.com/office/drawing/2014/main" id="{00000000-0008-0000-0100-0000FA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1" name="Text Box 1">
          <a:extLst>
            <a:ext uri="{FF2B5EF4-FFF2-40B4-BE49-F238E27FC236}">
              <a16:creationId xmlns:a16="http://schemas.microsoft.com/office/drawing/2014/main" id="{00000000-0008-0000-0100-0000FB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2" name="Text Box 1">
          <a:extLst>
            <a:ext uri="{FF2B5EF4-FFF2-40B4-BE49-F238E27FC236}">
              <a16:creationId xmlns:a16="http://schemas.microsoft.com/office/drawing/2014/main" id="{00000000-0008-0000-0100-0000FC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3" name="Text Box 1">
          <a:extLst>
            <a:ext uri="{FF2B5EF4-FFF2-40B4-BE49-F238E27FC236}">
              <a16:creationId xmlns:a16="http://schemas.microsoft.com/office/drawing/2014/main" id="{00000000-0008-0000-0100-0000FD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4" name="Text Box 1">
          <a:extLst>
            <a:ext uri="{FF2B5EF4-FFF2-40B4-BE49-F238E27FC236}">
              <a16:creationId xmlns:a16="http://schemas.microsoft.com/office/drawing/2014/main" id="{00000000-0008-0000-0100-0000FE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5" name="Text Box 1">
          <a:extLst>
            <a:ext uri="{FF2B5EF4-FFF2-40B4-BE49-F238E27FC236}">
              <a16:creationId xmlns:a16="http://schemas.microsoft.com/office/drawing/2014/main" id="{00000000-0008-0000-0100-0000FF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6" name="Text Box 1">
          <a:extLst>
            <a:ext uri="{FF2B5EF4-FFF2-40B4-BE49-F238E27FC236}">
              <a16:creationId xmlns:a16="http://schemas.microsoft.com/office/drawing/2014/main" id="{00000000-0008-0000-0100-00000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7" name="Text Box 1">
          <a:extLst>
            <a:ext uri="{FF2B5EF4-FFF2-40B4-BE49-F238E27FC236}">
              <a16:creationId xmlns:a16="http://schemas.microsoft.com/office/drawing/2014/main" id="{00000000-0008-0000-0100-00000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8" name="Text Box 1">
          <a:extLst>
            <a:ext uri="{FF2B5EF4-FFF2-40B4-BE49-F238E27FC236}">
              <a16:creationId xmlns:a16="http://schemas.microsoft.com/office/drawing/2014/main" id="{00000000-0008-0000-0100-00000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9" name="Text Box 1">
          <a:extLst>
            <a:ext uri="{FF2B5EF4-FFF2-40B4-BE49-F238E27FC236}">
              <a16:creationId xmlns:a16="http://schemas.microsoft.com/office/drawing/2014/main" id="{00000000-0008-0000-0100-00000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0" name="Text Box 1">
          <a:extLst>
            <a:ext uri="{FF2B5EF4-FFF2-40B4-BE49-F238E27FC236}">
              <a16:creationId xmlns:a16="http://schemas.microsoft.com/office/drawing/2014/main" id="{00000000-0008-0000-0100-00000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1" name="Text Box 1">
          <a:extLst>
            <a:ext uri="{FF2B5EF4-FFF2-40B4-BE49-F238E27FC236}">
              <a16:creationId xmlns:a16="http://schemas.microsoft.com/office/drawing/2014/main" id="{00000000-0008-0000-0100-00000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2" name="Text Box 1">
          <a:extLst>
            <a:ext uri="{FF2B5EF4-FFF2-40B4-BE49-F238E27FC236}">
              <a16:creationId xmlns:a16="http://schemas.microsoft.com/office/drawing/2014/main" id="{00000000-0008-0000-0100-00000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3" name="Text Box 1">
          <a:extLst>
            <a:ext uri="{FF2B5EF4-FFF2-40B4-BE49-F238E27FC236}">
              <a16:creationId xmlns:a16="http://schemas.microsoft.com/office/drawing/2014/main" id="{00000000-0008-0000-0100-00000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4" name="Text Box 1">
          <a:extLst>
            <a:ext uri="{FF2B5EF4-FFF2-40B4-BE49-F238E27FC236}">
              <a16:creationId xmlns:a16="http://schemas.microsoft.com/office/drawing/2014/main" id="{00000000-0008-0000-0100-00000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5" name="Text Box 1">
          <a:extLst>
            <a:ext uri="{FF2B5EF4-FFF2-40B4-BE49-F238E27FC236}">
              <a16:creationId xmlns:a16="http://schemas.microsoft.com/office/drawing/2014/main" id="{00000000-0008-0000-0100-00000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6" name="Text Box 1">
          <a:extLst>
            <a:ext uri="{FF2B5EF4-FFF2-40B4-BE49-F238E27FC236}">
              <a16:creationId xmlns:a16="http://schemas.microsoft.com/office/drawing/2014/main" id="{00000000-0008-0000-0100-00000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7" name="Text Box 1">
          <a:extLst>
            <a:ext uri="{FF2B5EF4-FFF2-40B4-BE49-F238E27FC236}">
              <a16:creationId xmlns:a16="http://schemas.microsoft.com/office/drawing/2014/main" id="{00000000-0008-0000-0100-00000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8" name="Text Box 1">
          <a:extLst>
            <a:ext uri="{FF2B5EF4-FFF2-40B4-BE49-F238E27FC236}">
              <a16:creationId xmlns:a16="http://schemas.microsoft.com/office/drawing/2014/main" id="{00000000-0008-0000-0100-00000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9" name="Text Box 1">
          <a:extLst>
            <a:ext uri="{FF2B5EF4-FFF2-40B4-BE49-F238E27FC236}">
              <a16:creationId xmlns:a16="http://schemas.microsoft.com/office/drawing/2014/main" id="{00000000-0008-0000-0100-00000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0" name="Text Box 1">
          <a:extLst>
            <a:ext uri="{FF2B5EF4-FFF2-40B4-BE49-F238E27FC236}">
              <a16:creationId xmlns:a16="http://schemas.microsoft.com/office/drawing/2014/main" id="{00000000-0008-0000-0100-00000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1" name="Text Box 1">
          <a:extLst>
            <a:ext uri="{FF2B5EF4-FFF2-40B4-BE49-F238E27FC236}">
              <a16:creationId xmlns:a16="http://schemas.microsoft.com/office/drawing/2014/main" id="{00000000-0008-0000-0100-00000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2" name="Text Box 1">
          <a:extLst>
            <a:ext uri="{FF2B5EF4-FFF2-40B4-BE49-F238E27FC236}">
              <a16:creationId xmlns:a16="http://schemas.microsoft.com/office/drawing/2014/main" id="{00000000-0008-0000-0100-00001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3" name="Text Box 1">
          <a:extLst>
            <a:ext uri="{FF2B5EF4-FFF2-40B4-BE49-F238E27FC236}">
              <a16:creationId xmlns:a16="http://schemas.microsoft.com/office/drawing/2014/main" id="{00000000-0008-0000-0100-00001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4" name="Text Box 1">
          <a:extLst>
            <a:ext uri="{FF2B5EF4-FFF2-40B4-BE49-F238E27FC236}">
              <a16:creationId xmlns:a16="http://schemas.microsoft.com/office/drawing/2014/main" id="{00000000-0008-0000-0100-00001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5" name="Text Box 1">
          <a:extLst>
            <a:ext uri="{FF2B5EF4-FFF2-40B4-BE49-F238E27FC236}">
              <a16:creationId xmlns:a16="http://schemas.microsoft.com/office/drawing/2014/main" id="{00000000-0008-0000-0100-00001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6" name="Text Box 1">
          <a:extLst>
            <a:ext uri="{FF2B5EF4-FFF2-40B4-BE49-F238E27FC236}">
              <a16:creationId xmlns:a16="http://schemas.microsoft.com/office/drawing/2014/main" id="{00000000-0008-0000-0100-00001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7" name="Text Box 1">
          <a:extLst>
            <a:ext uri="{FF2B5EF4-FFF2-40B4-BE49-F238E27FC236}">
              <a16:creationId xmlns:a16="http://schemas.microsoft.com/office/drawing/2014/main" id="{00000000-0008-0000-0100-00001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8" name="Text Box 1">
          <a:extLst>
            <a:ext uri="{FF2B5EF4-FFF2-40B4-BE49-F238E27FC236}">
              <a16:creationId xmlns:a16="http://schemas.microsoft.com/office/drawing/2014/main" id="{00000000-0008-0000-0100-00001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9" name="Text Box 1">
          <a:extLst>
            <a:ext uri="{FF2B5EF4-FFF2-40B4-BE49-F238E27FC236}">
              <a16:creationId xmlns:a16="http://schemas.microsoft.com/office/drawing/2014/main" id="{00000000-0008-0000-0100-00001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0" name="Text Box 1">
          <a:extLst>
            <a:ext uri="{FF2B5EF4-FFF2-40B4-BE49-F238E27FC236}">
              <a16:creationId xmlns:a16="http://schemas.microsoft.com/office/drawing/2014/main" id="{00000000-0008-0000-0100-00001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1" name="Text Box 1">
          <a:extLst>
            <a:ext uri="{FF2B5EF4-FFF2-40B4-BE49-F238E27FC236}">
              <a16:creationId xmlns:a16="http://schemas.microsoft.com/office/drawing/2014/main" id="{00000000-0008-0000-0100-000019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2" name="Text Box 1">
          <a:extLst>
            <a:ext uri="{FF2B5EF4-FFF2-40B4-BE49-F238E27FC236}">
              <a16:creationId xmlns:a16="http://schemas.microsoft.com/office/drawing/2014/main" id="{00000000-0008-0000-0100-00001A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3" name="Text Box 1">
          <a:extLst>
            <a:ext uri="{FF2B5EF4-FFF2-40B4-BE49-F238E27FC236}">
              <a16:creationId xmlns:a16="http://schemas.microsoft.com/office/drawing/2014/main" id="{00000000-0008-0000-0100-00001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4" name="Text Box 1">
          <a:extLst>
            <a:ext uri="{FF2B5EF4-FFF2-40B4-BE49-F238E27FC236}">
              <a16:creationId xmlns:a16="http://schemas.microsoft.com/office/drawing/2014/main" id="{00000000-0008-0000-0100-00001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5" name="Text Box 1">
          <a:extLst>
            <a:ext uri="{FF2B5EF4-FFF2-40B4-BE49-F238E27FC236}">
              <a16:creationId xmlns:a16="http://schemas.microsoft.com/office/drawing/2014/main" id="{00000000-0008-0000-0100-00001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6" name="Text Box 1">
          <a:extLst>
            <a:ext uri="{FF2B5EF4-FFF2-40B4-BE49-F238E27FC236}">
              <a16:creationId xmlns:a16="http://schemas.microsoft.com/office/drawing/2014/main" id="{00000000-0008-0000-0100-00001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7" name="Text Box 1">
          <a:extLst>
            <a:ext uri="{FF2B5EF4-FFF2-40B4-BE49-F238E27FC236}">
              <a16:creationId xmlns:a16="http://schemas.microsoft.com/office/drawing/2014/main" id="{00000000-0008-0000-0100-00001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8" name="Text Box 1">
          <a:extLst>
            <a:ext uri="{FF2B5EF4-FFF2-40B4-BE49-F238E27FC236}">
              <a16:creationId xmlns:a16="http://schemas.microsoft.com/office/drawing/2014/main" id="{00000000-0008-0000-0100-00002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9" name="Text Box 1">
          <a:extLst>
            <a:ext uri="{FF2B5EF4-FFF2-40B4-BE49-F238E27FC236}">
              <a16:creationId xmlns:a16="http://schemas.microsoft.com/office/drawing/2014/main" id="{00000000-0008-0000-0100-00002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0" name="Text Box 1">
          <a:extLst>
            <a:ext uri="{FF2B5EF4-FFF2-40B4-BE49-F238E27FC236}">
              <a16:creationId xmlns:a16="http://schemas.microsoft.com/office/drawing/2014/main" id="{00000000-0008-0000-0100-00002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1" name="Text Box 1">
          <a:extLst>
            <a:ext uri="{FF2B5EF4-FFF2-40B4-BE49-F238E27FC236}">
              <a16:creationId xmlns:a16="http://schemas.microsoft.com/office/drawing/2014/main" id="{00000000-0008-0000-0100-00002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2" name="Text Box 1">
          <a:extLst>
            <a:ext uri="{FF2B5EF4-FFF2-40B4-BE49-F238E27FC236}">
              <a16:creationId xmlns:a16="http://schemas.microsoft.com/office/drawing/2014/main" id="{00000000-0008-0000-0100-00002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3" name="Text Box 1">
          <a:extLst>
            <a:ext uri="{FF2B5EF4-FFF2-40B4-BE49-F238E27FC236}">
              <a16:creationId xmlns:a16="http://schemas.microsoft.com/office/drawing/2014/main" id="{00000000-0008-0000-0100-000025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4" name="Text Box 1">
          <a:extLst>
            <a:ext uri="{FF2B5EF4-FFF2-40B4-BE49-F238E27FC236}">
              <a16:creationId xmlns:a16="http://schemas.microsoft.com/office/drawing/2014/main" id="{00000000-0008-0000-0100-000026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5" name="Text Box 1">
          <a:extLst>
            <a:ext uri="{FF2B5EF4-FFF2-40B4-BE49-F238E27FC236}">
              <a16:creationId xmlns:a16="http://schemas.microsoft.com/office/drawing/2014/main" id="{00000000-0008-0000-0100-00002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6" name="Text Box 1">
          <a:extLst>
            <a:ext uri="{FF2B5EF4-FFF2-40B4-BE49-F238E27FC236}">
              <a16:creationId xmlns:a16="http://schemas.microsoft.com/office/drawing/2014/main" id="{00000000-0008-0000-0100-00002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7" name="Text Box 1">
          <a:extLst>
            <a:ext uri="{FF2B5EF4-FFF2-40B4-BE49-F238E27FC236}">
              <a16:creationId xmlns:a16="http://schemas.microsoft.com/office/drawing/2014/main" id="{00000000-0008-0000-0100-00002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8" name="Text Box 1">
          <a:extLst>
            <a:ext uri="{FF2B5EF4-FFF2-40B4-BE49-F238E27FC236}">
              <a16:creationId xmlns:a16="http://schemas.microsoft.com/office/drawing/2014/main" id="{00000000-0008-0000-0100-00002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9" name="Text Box 1">
          <a:extLst>
            <a:ext uri="{FF2B5EF4-FFF2-40B4-BE49-F238E27FC236}">
              <a16:creationId xmlns:a16="http://schemas.microsoft.com/office/drawing/2014/main" id="{00000000-0008-0000-0100-00002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0" name="Text Box 1">
          <a:extLst>
            <a:ext uri="{FF2B5EF4-FFF2-40B4-BE49-F238E27FC236}">
              <a16:creationId xmlns:a16="http://schemas.microsoft.com/office/drawing/2014/main" id="{00000000-0008-0000-0100-00002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1" name="Text Box 1">
          <a:extLst>
            <a:ext uri="{FF2B5EF4-FFF2-40B4-BE49-F238E27FC236}">
              <a16:creationId xmlns:a16="http://schemas.microsoft.com/office/drawing/2014/main" id="{00000000-0008-0000-0100-00002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2" name="Text Box 1">
          <a:extLst>
            <a:ext uri="{FF2B5EF4-FFF2-40B4-BE49-F238E27FC236}">
              <a16:creationId xmlns:a16="http://schemas.microsoft.com/office/drawing/2014/main" id="{00000000-0008-0000-0100-00002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3" name="Text Box 1">
          <a:extLst>
            <a:ext uri="{FF2B5EF4-FFF2-40B4-BE49-F238E27FC236}">
              <a16:creationId xmlns:a16="http://schemas.microsoft.com/office/drawing/2014/main" id="{00000000-0008-0000-0100-00002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4" name="Text Box 1">
          <a:extLst>
            <a:ext uri="{FF2B5EF4-FFF2-40B4-BE49-F238E27FC236}">
              <a16:creationId xmlns:a16="http://schemas.microsoft.com/office/drawing/2014/main" id="{00000000-0008-0000-0100-00003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5" name="Text Box 1">
          <a:extLst>
            <a:ext uri="{FF2B5EF4-FFF2-40B4-BE49-F238E27FC236}">
              <a16:creationId xmlns:a16="http://schemas.microsoft.com/office/drawing/2014/main" id="{00000000-0008-0000-0100-00003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6" name="Text Box 1">
          <a:extLst>
            <a:ext uri="{FF2B5EF4-FFF2-40B4-BE49-F238E27FC236}">
              <a16:creationId xmlns:a16="http://schemas.microsoft.com/office/drawing/2014/main" id="{00000000-0008-0000-0100-00003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7" name="Text Box 1">
          <a:extLst>
            <a:ext uri="{FF2B5EF4-FFF2-40B4-BE49-F238E27FC236}">
              <a16:creationId xmlns:a16="http://schemas.microsoft.com/office/drawing/2014/main" id="{00000000-0008-0000-0100-00003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8" name="Text Box 1">
          <a:extLst>
            <a:ext uri="{FF2B5EF4-FFF2-40B4-BE49-F238E27FC236}">
              <a16:creationId xmlns:a16="http://schemas.microsoft.com/office/drawing/2014/main" id="{00000000-0008-0000-0100-00003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9" name="Text Box 1">
          <a:extLst>
            <a:ext uri="{FF2B5EF4-FFF2-40B4-BE49-F238E27FC236}">
              <a16:creationId xmlns:a16="http://schemas.microsoft.com/office/drawing/2014/main" id="{00000000-0008-0000-0100-00003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0" name="Text Box 1">
          <a:extLst>
            <a:ext uri="{FF2B5EF4-FFF2-40B4-BE49-F238E27FC236}">
              <a16:creationId xmlns:a16="http://schemas.microsoft.com/office/drawing/2014/main" id="{00000000-0008-0000-0100-00003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1" name="Text Box 1">
          <a:extLst>
            <a:ext uri="{FF2B5EF4-FFF2-40B4-BE49-F238E27FC236}">
              <a16:creationId xmlns:a16="http://schemas.microsoft.com/office/drawing/2014/main" id="{00000000-0008-0000-0100-00003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2" name="Text Box 1">
          <a:extLst>
            <a:ext uri="{FF2B5EF4-FFF2-40B4-BE49-F238E27FC236}">
              <a16:creationId xmlns:a16="http://schemas.microsoft.com/office/drawing/2014/main" id="{00000000-0008-0000-0100-00003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3" name="Text Box 1">
          <a:extLst>
            <a:ext uri="{FF2B5EF4-FFF2-40B4-BE49-F238E27FC236}">
              <a16:creationId xmlns:a16="http://schemas.microsoft.com/office/drawing/2014/main" id="{00000000-0008-0000-0100-00003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4" name="Text Box 1">
          <a:extLst>
            <a:ext uri="{FF2B5EF4-FFF2-40B4-BE49-F238E27FC236}">
              <a16:creationId xmlns:a16="http://schemas.microsoft.com/office/drawing/2014/main" id="{00000000-0008-0000-0100-00003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5" name="Text Box 1">
          <a:extLst>
            <a:ext uri="{FF2B5EF4-FFF2-40B4-BE49-F238E27FC236}">
              <a16:creationId xmlns:a16="http://schemas.microsoft.com/office/drawing/2014/main" id="{00000000-0008-0000-0100-00003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6" name="Text Box 1">
          <a:extLst>
            <a:ext uri="{FF2B5EF4-FFF2-40B4-BE49-F238E27FC236}">
              <a16:creationId xmlns:a16="http://schemas.microsoft.com/office/drawing/2014/main" id="{00000000-0008-0000-0100-00003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7" name="Text Box 1">
          <a:extLst>
            <a:ext uri="{FF2B5EF4-FFF2-40B4-BE49-F238E27FC236}">
              <a16:creationId xmlns:a16="http://schemas.microsoft.com/office/drawing/2014/main" id="{00000000-0008-0000-0100-00003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8" name="Text Box 1">
          <a:extLst>
            <a:ext uri="{FF2B5EF4-FFF2-40B4-BE49-F238E27FC236}">
              <a16:creationId xmlns:a16="http://schemas.microsoft.com/office/drawing/2014/main" id="{00000000-0008-0000-0100-00003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9" name="Text Box 1">
          <a:extLst>
            <a:ext uri="{FF2B5EF4-FFF2-40B4-BE49-F238E27FC236}">
              <a16:creationId xmlns:a16="http://schemas.microsoft.com/office/drawing/2014/main" id="{00000000-0008-0000-0100-00003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0" name="Text Box 1">
          <a:extLst>
            <a:ext uri="{FF2B5EF4-FFF2-40B4-BE49-F238E27FC236}">
              <a16:creationId xmlns:a16="http://schemas.microsoft.com/office/drawing/2014/main" id="{00000000-0008-0000-0100-00004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1" name="Text Box 1">
          <a:extLst>
            <a:ext uri="{FF2B5EF4-FFF2-40B4-BE49-F238E27FC236}">
              <a16:creationId xmlns:a16="http://schemas.microsoft.com/office/drawing/2014/main" id="{00000000-0008-0000-0100-00004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2" name="Text Box 1">
          <a:extLst>
            <a:ext uri="{FF2B5EF4-FFF2-40B4-BE49-F238E27FC236}">
              <a16:creationId xmlns:a16="http://schemas.microsoft.com/office/drawing/2014/main" id="{00000000-0008-0000-0100-00004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3" name="Text Box 1">
          <a:extLst>
            <a:ext uri="{FF2B5EF4-FFF2-40B4-BE49-F238E27FC236}">
              <a16:creationId xmlns:a16="http://schemas.microsoft.com/office/drawing/2014/main" id="{00000000-0008-0000-0100-00004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4" name="Text Box 1">
          <a:extLst>
            <a:ext uri="{FF2B5EF4-FFF2-40B4-BE49-F238E27FC236}">
              <a16:creationId xmlns:a16="http://schemas.microsoft.com/office/drawing/2014/main" id="{00000000-0008-0000-0100-00004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5" name="Text Box 1">
          <a:extLst>
            <a:ext uri="{FF2B5EF4-FFF2-40B4-BE49-F238E27FC236}">
              <a16:creationId xmlns:a16="http://schemas.microsoft.com/office/drawing/2014/main" id="{00000000-0008-0000-0100-00004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6" name="Text Box 1">
          <a:extLst>
            <a:ext uri="{FF2B5EF4-FFF2-40B4-BE49-F238E27FC236}">
              <a16:creationId xmlns:a16="http://schemas.microsoft.com/office/drawing/2014/main" id="{00000000-0008-0000-0100-00004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7" name="Text Box 1">
          <a:extLst>
            <a:ext uri="{FF2B5EF4-FFF2-40B4-BE49-F238E27FC236}">
              <a16:creationId xmlns:a16="http://schemas.microsoft.com/office/drawing/2014/main" id="{00000000-0008-0000-0100-00004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8" name="Text Box 1">
          <a:extLst>
            <a:ext uri="{FF2B5EF4-FFF2-40B4-BE49-F238E27FC236}">
              <a16:creationId xmlns:a16="http://schemas.microsoft.com/office/drawing/2014/main" id="{00000000-0008-0000-0100-00004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9" name="Text Box 1">
          <a:extLst>
            <a:ext uri="{FF2B5EF4-FFF2-40B4-BE49-F238E27FC236}">
              <a16:creationId xmlns:a16="http://schemas.microsoft.com/office/drawing/2014/main" id="{00000000-0008-0000-0100-000049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0" name="Text Box 1">
          <a:extLst>
            <a:ext uri="{FF2B5EF4-FFF2-40B4-BE49-F238E27FC236}">
              <a16:creationId xmlns:a16="http://schemas.microsoft.com/office/drawing/2014/main" id="{00000000-0008-0000-0100-00004A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1" name="Text Box 1">
          <a:extLst>
            <a:ext uri="{FF2B5EF4-FFF2-40B4-BE49-F238E27FC236}">
              <a16:creationId xmlns:a16="http://schemas.microsoft.com/office/drawing/2014/main" id="{00000000-0008-0000-0100-00004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2" name="Text Box 1">
          <a:extLst>
            <a:ext uri="{FF2B5EF4-FFF2-40B4-BE49-F238E27FC236}">
              <a16:creationId xmlns:a16="http://schemas.microsoft.com/office/drawing/2014/main" id="{00000000-0008-0000-0100-00004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3" name="Text Box 1">
          <a:extLst>
            <a:ext uri="{FF2B5EF4-FFF2-40B4-BE49-F238E27FC236}">
              <a16:creationId xmlns:a16="http://schemas.microsoft.com/office/drawing/2014/main" id="{00000000-0008-0000-0100-00004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4" name="Text Box 1">
          <a:extLst>
            <a:ext uri="{FF2B5EF4-FFF2-40B4-BE49-F238E27FC236}">
              <a16:creationId xmlns:a16="http://schemas.microsoft.com/office/drawing/2014/main" id="{00000000-0008-0000-0100-00004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5" name="Text Box 1">
          <a:extLst>
            <a:ext uri="{FF2B5EF4-FFF2-40B4-BE49-F238E27FC236}">
              <a16:creationId xmlns:a16="http://schemas.microsoft.com/office/drawing/2014/main" id="{00000000-0008-0000-0100-00004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6" name="Text Box 1">
          <a:extLst>
            <a:ext uri="{FF2B5EF4-FFF2-40B4-BE49-F238E27FC236}">
              <a16:creationId xmlns:a16="http://schemas.microsoft.com/office/drawing/2014/main" id="{00000000-0008-0000-0100-00005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7" name="Text Box 1">
          <a:extLst>
            <a:ext uri="{FF2B5EF4-FFF2-40B4-BE49-F238E27FC236}">
              <a16:creationId xmlns:a16="http://schemas.microsoft.com/office/drawing/2014/main" id="{00000000-0008-0000-0100-00005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8" name="Text Box 1">
          <a:extLst>
            <a:ext uri="{FF2B5EF4-FFF2-40B4-BE49-F238E27FC236}">
              <a16:creationId xmlns:a16="http://schemas.microsoft.com/office/drawing/2014/main" id="{00000000-0008-0000-0100-00005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9" name="Text Box 1">
          <a:extLst>
            <a:ext uri="{FF2B5EF4-FFF2-40B4-BE49-F238E27FC236}">
              <a16:creationId xmlns:a16="http://schemas.microsoft.com/office/drawing/2014/main" id="{00000000-0008-0000-0100-00005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0" name="Text Box 1">
          <a:extLst>
            <a:ext uri="{FF2B5EF4-FFF2-40B4-BE49-F238E27FC236}">
              <a16:creationId xmlns:a16="http://schemas.microsoft.com/office/drawing/2014/main" id="{00000000-0008-0000-0100-00005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1" name="Text Box 1">
          <a:extLst>
            <a:ext uri="{FF2B5EF4-FFF2-40B4-BE49-F238E27FC236}">
              <a16:creationId xmlns:a16="http://schemas.microsoft.com/office/drawing/2014/main" id="{00000000-0008-0000-0100-000055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2" name="Text Box 1">
          <a:extLst>
            <a:ext uri="{FF2B5EF4-FFF2-40B4-BE49-F238E27FC236}">
              <a16:creationId xmlns:a16="http://schemas.microsoft.com/office/drawing/2014/main" id="{00000000-0008-0000-0100-000056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3" name="Text Box 1">
          <a:extLst>
            <a:ext uri="{FF2B5EF4-FFF2-40B4-BE49-F238E27FC236}">
              <a16:creationId xmlns:a16="http://schemas.microsoft.com/office/drawing/2014/main" id="{00000000-0008-0000-0100-00005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4" name="Text Box 1">
          <a:extLst>
            <a:ext uri="{FF2B5EF4-FFF2-40B4-BE49-F238E27FC236}">
              <a16:creationId xmlns:a16="http://schemas.microsoft.com/office/drawing/2014/main" id="{00000000-0008-0000-0100-00005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5" name="Text Box 1">
          <a:extLst>
            <a:ext uri="{FF2B5EF4-FFF2-40B4-BE49-F238E27FC236}">
              <a16:creationId xmlns:a16="http://schemas.microsoft.com/office/drawing/2014/main" id="{00000000-0008-0000-0100-00005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6" name="Text Box 1">
          <a:extLst>
            <a:ext uri="{FF2B5EF4-FFF2-40B4-BE49-F238E27FC236}">
              <a16:creationId xmlns:a16="http://schemas.microsoft.com/office/drawing/2014/main" id="{00000000-0008-0000-0100-00005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7" name="Text Box 1">
          <a:extLst>
            <a:ext uri="{FF2B5EF4-FFF2-40B4-BE49-F238E27FC236}">
              <a16:creationId xmlns:a16="http://schemas.microsoft.com/office/drawing/2014/main" id="{00000000-0008-0000-0100-00005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8" name="Text Box 1">
          <a:extLst>
            <a:ext uri="{FF2B5EF4-FFF2-40B4-BE49-F238E27FC236}">
              <a16:creationId xmlns:a16="http://schemas.microsoft.com/office/drawing/2014/main" id="{00000000-0008-0000-0100-00005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49" name="Text Box 1">
          <a:extLst>
            <a:ext uri="{FF2B5EF4-FFF2-40B4-BE49-F238E27FC236}">
              <a16:creationId xmlns:a16="http://schemas.microsoft.com/office/drawing/2014/main" id="{00000000-0008-0000-0100-00005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50" name="Text Box 1">
          <a:extLst>
            <a:ext uri="{FF2B5EF4-FFF2-40B4-BE49-F238E27FC236}">
              <a16:creationId xmlns:a16="http://schemas.microsoft.com/office/drawing/2014/main" id="{00000000-0008-0000-0100-00005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51" name="Text Box 1">
          <a:extLst>
            <a:ext uri="{FF2B5EF4-FFF2-40B4-BE49-F238E27FC236}">
              <a16:creationId xmlns:a16="http://schemas.microsoft.com/office/drawing/2014/main" id="{00000000-0008-0000-0100-00005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52" name="Text Box 1">
          <a:extLst>
            <a:ext uri="{FF2B5EF4-FFF2-40B4-BE49-F238E27FC236}">
              <a16:creationId xmlns:a16="http://schemas.microsoft.com/office/drawing/2014/main" id="{00000000-0008-0000-0100-00006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53" name="Text Box 1">
          <a:extLst>
            <a:ext uri="{FF2B5EF4-FFF2-40B4-BE49-F238E27FC236}">
              <a16:creationId xmlns:a16="http://schemas.microsoft.com/office/drawing/2014/main" id="{00000000-0008-0000-0100-00006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54" name="Text Box 1">
          <a:extLst>
            <a:ext uri="{FF2B5EF4-FFF2-40B4-BE49-F238E27FC236}">
              <a16:creationId xmlns:a16="http://schemas.microsoft.com/office/drawing/2014/main" id="{00000000-0008-0000-0100-00006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55" name="Text Box 1">
          <a:extLst>
            <a:ext uri="{FF2B5EF4-FFF2-40B4-BE49-F238E27FC236}">
              <a16:creationId xmlns:a16="http://schemas.microsoft.com/office/drawing/2014/main" id="{00000000-0008-0000-0100-00006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56" name="Text Box 1">
          <a:extLst>
            <a:ext uri="{FF2B5EF4-FFF2-40B4-BE49-F238E27FC236}">
              <a16:creationId xmlns:a16="http://schemas.microsoft.com/office/drawing/2014/main" id="{00000000-0008-0000-0100-00006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57" name="Text Box 1">
          <a:extLst>
            <a:ext uri="{FF2B5EF4-FFF2-40B4-BE49-F238E27FC236}">
              <a16:creationId xmlns:a16="http://schemas.microsoft.com/office/drawing/2014/main" id="{00000000-0008-0000-0100-00006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58" name="Text Box 1">
          <a:extLst>
            <a:ext uri="{FF2B5EF4-FFF2-40B4-BE49-F238E27FC236}">
              <a16:creationId xmlns:a16="http://schemas.microsoft.com/office/drawing/2014/main" id="{00000000-0008-0000-0100-00006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59" name="Text Box 1">
          <a:extLst>
            <a:ext uri="{FF2B5EF4-FFF2-40B4-BE49-F238E27FC236}">
              <a16:creationId xmlns:a16="http://schemas.microsoft.com/office/drawing/2014/main" id="{00000000-0008-0000-0100-00006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60" name="Text Box 1">
          <a:extLst>
            <a:ext uri="{FF2B5EF4-FFF2-40B4-BE49-F238E27FC236}">
              <a16:creationId xmlns:a16="http://schemas.microsoft.com/office/drawing/2014/main" id="{00000000-0008-0000-0100-00006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61" name="Text Box 1">
          <a:extLst>
            <a:ext uri="{FF2B5EF4-FFF2-40B4-BE49-F238E27FC236}">
              <a16:creationId xmlns:a16="http://schemas.microsoft.com/office/drawing/2014/main" id="{00000000-0008-0000-0100-00006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62" name="Text Box 1">
          <a:extLst>
            <a:ext uri="{FF2B5EF4-FFF2-40B4-BE49-F238E27FC236}">
              <a16:creationId xmlns:a16="http://schemas.microsoft.com/office/drawing/2014/main" id="{00000000-0008-0000-0100-00006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63" name="Text Box 1">
          <a:extLst>
            <a:ext uri="{FF2B5EF4-FFF2-40B4-BE49-F238E27FC236}">
              <a16:creationId xmlns:a16="http://schemas.microsoft.com/office/drawing/2014/main" id="{00000000-0008-0000-0100-00006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64" name="Text Box 1">
          <a:extLst>
            <a:ext uri="{FF2B5EF4-FFF2-40B4-BE49-F238E27FC236}">
              <a16:creationId xmlns:a16="http://schemas.microsoft.com/office/drawing/2014/main" id="{00000000-0008-0000-0100-00006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65" name="Text Box 1">
          <a:extLst>
            <a:ext uri="{FF2B5EF4-FFF2-40B4-BE49-F238E27FC236}">
              <a16:creationId xmlns:a16="http://schemas.microsoft.com/office/drawing/2014/main" id="{00000000-0008-0000-0100-00006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66" name="Text Box 1">
          <a:extLst>
            <a:ext uri="{FF2B5EF4-FFF2-40B4-BE49-F238E27FC236}">
              <a16:creationId xmlns:a16="http://schemas.microsoft.com/office/drawing/2014/main" id="{00000000-0008-0000-0100-00006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67" name="Text Box 1">
          <a:extLst>
            <a:ext uri="{FF2B5EF4-FFF2-40B4-BE49-F238E27FC236}">
              <a16:creationId xmlns:a16="http://schemas.microsoft.com/office/drawing/2014/main" id="{00000000-0008-0000-0100-00006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68" name="Text Box 1">
          <a:extLst>
            <a:ext uri="{FF2B5EF4-FFF2-40B4-BE49-F238E27FC236}">
              <a16:creationId xmlns:a16="http://schemas.microsoft.com/office/drawing/2014/main" id="{00000000-0008-0000-0100-00007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69" name="Text Box 1">
          <a:extLst>
            <a:ext uri="{FF2B5EF4-FFF2-40B4-BE49-F238E27FC236}">
              <a16:creationId xmlns:a16="http://schemas.microsoft.com/office/drawing/2014/main" id="{00000000-0008-0000-0100-00007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70" name="Text Box 1">
          <a:extLst>
            <a:ext uri="{FF2B5EF4-FFF2-40B4-BE49-F238E27FC236}">
              <a16:creationId xmlns:a16="http://schemas.microsoft.com/office/drawing/2014/main" id="{00000000-0008-0000-0100-00007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71" name="Text Box 1">
          <a:extLst>
            <a:ext uri="{FF2B5EF4-FFF2-40B4-BE49-F238E27FC236}">
              <a16:creationId xmlns:a16="http://schemas.microsoft.com/office/drawing/2014/main" id="{00000000-0008-0000-0100-00007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72" name="Text Box 1">
          <a:extLst>
            <a:ext uri="{FF2B5EF4-FFF2-40B4-BE49-F238E27FC236}">
              <a16:creationId xmlns:a16="http://schemas.microsoft.com/office/drawing/2014/main" id="{00000000-0008-0000-0100-00007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73" name="Text Box 1">
          <a:extLst>
            <a:ext uri="{FF2B5EF4-FFF2-40B4-BE49-F238E27FC236}">
              <a16:creationId xmlns:a16="http://schemas.microsoft.com/office/drawing/2014/main" id="{00000000-0008-0000-0100-00007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74" name="Text Box 1">
          <a:extLst>
            <a:ext uri="{FF2B5EF4-FFF2-40B4-BE49-F238E27FC236}">
              <a16:creationId xmlns:a16="http://schemas.microsoft.com/office/drawing/2014/main" id="{00000000-0008-0000-0100-00007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75" name="Text Box 1">
          <a:extLst>
            <a:ext uri="{FF2B5EF4-FFF2-40B4-BE49-F238E27FC236}">
              <a16:creationId xmlns:a16="http://schemas.microsoft.com/office/drawing/2014/main" id="{00000000-0008-0000-0100-00007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76" name="Text Box 1">
          <a:extLst>
            <a:ext uri="{FF2B5EF4-FFF2-40B4-BE49-F238E27FC236}">
              <a16:creationId xmlns:a16="http://schemas.microsoft.com/office/drawing/2014/main" id="{00000000-0008-0000-0100-00007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77" name="Text Box 1">
          <a:extLst>
            <a:ext uri="{FF2B5EF4-FFF2-40B4-BE49-F238E27FC236}">
              <a16:creationId xmlns:a16="http://schemas.microsoft.com/office/drawing/2014/main" id="{00000000-0008-0000-0100-000079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78" name="Text Box 1">
          <a:extLst>
            <a:ext uri="{FF2B5EF4-FFF2-40B4-BE49-F238E27FC236}">
              <a16:creationId xmlns:a16="http://schemas.microsoft.com/office/drawing/2014/main" id="{00000000-0008-0000-0100-00007A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79" name="Text Box 1">
          <a:extLst>
            <a:ext uri="{FF2B5EF4-FFF2-40B4-BE49-F238E27FC236}">
              <a16:creationId xmlns:a16="http://schemas.microsoft.com/office/drawing/2014/main" id="{00000000-0008-0000-0100-00007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80" name="Text Box 1">
          <a:extLst>
            <a:ext uri="{FF2B5EF4-FFF2-40B4-BE49-F238E27FC236}">
              <a16:creationId xmlns:a16="http://schemas.microsoft.com/office/drawing/2014/main" id="{00000000-0008-0000-0100-00007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81" name="Text Box 1">
          <a:extLst>
            <a:ext uri="{FF2B5EF4-FFF2-40B4-BE49-F238E27FC236}">
              <a16:creationId xmlns:a16="http://schemas.microsoft.com/office/drawing/2014/main" id="{00000000-0008-0000-0100-00007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82" name="Text Box 1">
          <a:extLst>
            <a:ext uri="{FF2B5EF4-FFF2-40B4-BE49-F238E27FC236}">
              <a16:creationId xmlns:a16="http://schemas.microsoft.com/office/drawing/2014/main" id="{00000000-0008-0000-0100-00007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83" name="Text Box 1">
          <a:extLst>
            <a:ext uri="{FF2B5EF4-FFF2-40B4-BE49-F238E27FC236}">
              <a16:creationId xmlns:a16="http://schemas.microsoft.com/office/drawing/2014/main" id="{00000000-0008-0000-0100-00007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84" name="Text Box 1">
          <a:extLst>
            <a:ext uri="{FF2B5EF4-FFF2-40B4-BE49-F238E27FC236}">
              <a16:creationId xmlns:a16="http://schemas.microsoft.com/office/drawing/2014/main" id="{00000000-0008-0000-0100-00008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85" name="Text Box 1">
          <a:extLst>
            <a:ext uri="{FF2B5EF4-FFF2-40B4-BE49-F238E27FC236}">
              <a16:creationId xmlns:a16="http://schemas.microsoft.com/office/drawing/2014/main" id="{00000000-0008-0000-0100-00008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86" name="Text Box 1">
          <a:extLst>
            <a:ext uri="{FF2B5EF4-FFF2-40B4-BE49-F238E27FC236}">
              <a16:creationId xmlns:a16="http://schemas.microsoft.com/office/drawing/2014/main" id="{00000000-0008-0000-0100-00008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87" name="Text Box 1">
          <a:extLst>
            <a:ext uri="{FF2B5EF4-FFF2-40B4-BE49-F238E27FC236}">
              <a16:creationId xmlns:a16="http://schemas.microsoft.com/office/drawing/2014/main" id="{00000000-0008-0000-0100-00008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88" name="Text Box 1">
          <a:extLst>
            <a:ext uri="{FF2B5EF4-FFF2-40B4-BE49-F238E27FC236}">
              <a16:creationId xmlns:a16="http://schemas.microsoft.com/office/drawing/2014/main" id="{00000000-0008-0000-0100-00008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89" name="Text Box 1">
          <a:extLst>
            <a:ext uri="{FF2B5EF4-FFF2-40B4-BE49-F238E27FC236}">
              <a16:creationId xmlns:a16="http://schemas.microsoft.com/office/drawing/2014/main" id="{00000000-0008-0000-0100-000085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90" name="Text Box 1">
          <a:extLst>
            <a:ext uri="{FF2B5EF4-FFF2-40B4-BE49-F238E27FC236}">
              <a16:creationId xmlns:a16="http://schemas.microsoft.com/office/drawing/2014/main" id="{00000000-0008-0000-0100-000086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91" name="Text Box 1">
          <a:extLst>
            <a:ext uri="{FF2B5EF4-FFF2-40B4-BE49-F238E27FC236}">
              <a16:creationId xmlns:a16="http://schemas.microsoft.com/office/drawing/2014/main" id="{00000000-0008-0000-0100-00008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92" name="Text Box 1">
          <a:extLst>
            <a:ext uri="{FF2B5EF4-FFF2-40B4-BE49-F238E27FC236}">
              <a16:creationId xmlns:a16="http://schemas.microsoft.com/office/drawing/2014/main" id="{00000000-0008-0000-0100-00008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93" name="Text Box 1">
          <a:extLst>
            <a:ext uri="{FF2B5EF4-FFF2-40B4-BE49-F238E27FC236}">
              <a16:creationId xmlns:a16="http://schemas.microsoft.com/office/drawing/2014/main" id="{00000000-0008-0000-0100-00008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94" name="Text Box 1">
          <a:extLst>
            <a:ext uri="{FF2B5EF4-FFF2-40B4-BE49-F238E27FC236}">
              <a16:creationId xmlns:a16="http://schemas.microsoft.com/office/drawing/2014/main" id="{00000000-0008-0000-0100-00008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95" name="Text Box 1">
          <a:extLst>
            <a:ext uri="{FF2B5EF4-FFF2-40B4-BE49-F238E27FC236}">
              <a16:creationId xmlns:a16="http://schemas.microsoft.com/office/drawing/2014/main" id="{00000000-0008-0000-0100-00008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96" name="Text Box 1">
          <a:extLst>
            <a:ext uri="{FF2B5EF4-FFF2-40B4-BE49-F238E27FC236}">
              <a16:creationId xmlns:a16="http://schemas.microsoft.com/office/drawing/2014/main" id="{00000000-0008-0000-0100-00008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397" name="Text Box 1">
          <a:extLst>
            <a:ext uri="{FF2B5EF4-FFF2-40B4-BE49-F238E27FC236}">
              <a16:creationId xmlns:a16="http://schemas.microsoft.com/office/drawing/2014/main" id="{00000000-0008-0000-0100-00008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398" name="Text Box 1">
          <a:extLst>
            <a:ext uri="{FF2B5EF4-FFF2-40B4-BE49-F238E27FC236}">
              <a16:creationId xmlns:a16="http://schemas.microsoft.com/office/drawing/2014/main" id="{00000000-0008-0000-0100-00008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399" name="Text Box 1">
          <a:extLst>
            <a:ext uri="{FF2B5EF4-FFF2-40B4-BE49-F238E27FC236}">
              <a16:creationId xmlns:a16="http://schemas.microsoft.com/office/drawing/2014/main" id="{00000000-0008-0000-0100-00008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400" name="Text Box 1">
          <a:extLst>
            <a:ext uri="{FF2B5EF4-FFF2-40B4-BE49-F238E27FC236}">
              <a16:creationId xmlns:a16="http://schemas.microsoft.com/office/drawing/2014/main" id="{00000000-0008-0000-0100-00009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401" name="Text Box 1">
          <a:extLst>
            <a:ext uri="{FF2B5EF4-FFF2-40B4-BE49-F238E27FC236}">
              <a16:creationId xmlns:a16="http://schemas.microsoft.com/office/drawing/2014/main" id="{00000000-0008-0000-0100-00009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402" name="Text Box 1">
          <a:extLst>
            <a:ext uri="{FF2B5EF4-FFF2-40B4-BE49-F238E27FC236}">
              <a16:creationId xmlns:a16="http://schemas.microsoft.com/office/drawing/2014/main" id="{00000000-0008-0000-0100-00009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403" name="Text Box 1">
          <a:extLst>
            <a:ext uri="{FF2B5EF4-FFF2-40B4-BE49-F238E27FC236}">
              <a16:creationId xmlns:a16="http://schemas.microsoft.com/office/drawing/2014/main" id="{00000000-0008-0000-0100-00009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404" name="Text Box 1">
          <a:extLst>
            <a:ext uri="{FF2B5EF4-FFF2-40B4-BE49-F238E27FC236}">
              <a16:creationId xmlns:a16="http://schemas.microsoft.com/office/drawing/2014/main" id="{00000000-0008-0000-0100-00009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405" name="Text Box 1">
          <a:extLst>
            <a:ext uri="{FF2B5EF4-FFF2-40B4-BE49-F238E27FC236}">
              <a16:creationId xmlns:a16="http://schemas.microsoft.com/office/drawing/2014/main" id="{00000000-0008-0000-0100-00009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406" name="Text Box 1">
          <a:extLst>
            <a:ext uri="{FF2B5EF4-FFF2-40B4-BE49-F238E27FC236}">
              <a16:creationId xmlns:a16="http://schemas.microsoft.com/office/drawing/2014/main" id="{00000000-0008-0000-0100-00009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407" name="Text Box 1">
          <a:extLst>
            <a:ext uri="{FF2B5EF4-FFF2-40B4-BE49-F238E27FC236}">
              <a16:creationId xmlns:a16="http://schemas.microsoft.com/office/drawing/2014/main" id="{00000000-0008-0000-0100-00009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408" name="Text Box 1">
          <a:extLst>
            <a:ext uri="{FF2B5EF4-FFF2-40B4-BE49-F238E27FC236}">
              <a16:creationId xmlns:a16="http://schemas.microsoft.com/office/drawing/2014/main" id="{00000000-0008-0000-0100-00009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09" name="Text Box 1">
          <a:extLst>
            <a:ext uri="{FF2B5EF4-FFF2-40B4-BE49-F238E27FC236}">
              <a16:creationId xmlns:a16="http://schemas.microsoft.com/office/drawing/2014/main" id="{00000000-0008-0000-0100-00009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10" name="Text Box 1">
          <a:extLst>
            <a:ext uri="{FF2B5EF4-FFF2-40B4-BE49-F238E27FC236}">
              <a16:creationId xmlns:a16="http://schemas.microsoft.com/office/drawing/2014/main" id="{00000000-0008-0000-0100-00009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11" name="Text Box 1">
          <a:extLst>
            <a:ext uri="{FF2B5EF4-FFF2-40B4-BE49-F238E27FC236}">
              <a16:creationId xmlns:a16="http://schemas.microsoft.com/office/drawing/2014/main" id="{00000000-0008-0000-0100-00009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12" name="Text Box 1">
          <a:extLst>
            <a:ext uri="{FF2B5EF4-FFF2-40B4-BE49-F238E27FC236}">
              <a16:creationId xmlns:a16="http://schemas.microsoft.com/office/drawing/2014/main" id="{00000000-0008-0000-0100-00009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13" name="Text Box 1">
          <a:extLst>
            <a:ext uri="{FF2B5EF4-FFF2-40B4-BE49-F238E27FC236}">
              <a16:creationId xmlns:a16="http://schemas.microsoft.com/office/drawing/2014/main" id="{00000000-0008-0000-0100-00009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14" name="Text Box 1">
          <a:extLst>
            <a:ext uri="{FF2B5EF4-FFF2-40B4-BE49-F238E27FC236}">
              <a16:creationId xmlns:a16="http://schemas.microsoft.com/office/drawing/2014/main" id="{00000000-0008-0000-0100-00009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15" name="Text Box 1">
          <a:extLst>
            <a:ext uri="{FF2B5EF4-FFF2-40B4-BE49-F238E27FC236}">
              <a16:creationId xmlns:a16="http://schemas.microsoft.com/office/drawing/2014/main" id="{00000000-0008-0000-0100-00009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16" name="Text Box 1">
          <a:extLst>
            <a:ext uri="{FF2B5EF4-FFF2-40B4-BE49-F238E27FC236}">
              <a16:creationId xmlns:a16="http://schemas.microsoft.com/office/drawing/2014/main" id="{00000000-0008-0000-0100-0000A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17" name="Text Box 1">
          <a:extLst>
            <a:ext uri="{FF2B5EF4-FFF2-40B4-BE49-F238E27FC236}">
              <a16:creationId xmlns:a16="http://schemas.microsoft.com/office/drawing/2014/main" id="{00000000-0008-0000-0100-0000A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18" name="Text Box 1">
          <a:extLst>
            <a:ext uri="{FF2B5EF4-FFF2-40B4-BE49-F238E27FC236}">
              <a16:creationId xmlns:a16="http://schemas.microsoft.com/office/drawing/2014/main" id="{00000000-0008-0000-0100-0000A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19" name="Text Box 1">
          <a:extLst>
            <a:ext uri="{FF2B5EF4-FFF2-40B4-BE49-F238E27FC236}">
              <a16:creationId xmlns:a16="http://schemas.microsoft.com/office/drawing/2014/main" id="{00000000-0008-0000-0100-0000A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20" name="Text Box 1">
          <a:extLst>
            <a:ext uri="{FF2B5EF4-FFF2-40B4-BE49-F238E27FC236}">
              <a16:creationId xmlns:a16="http://schemas.microsoft.com/office/drawing/2014/main" id="{00000000-0008-0000-0100-0000A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21" name="Text Box 1">
          <a:extLst>
            <a:ext uri="{FF2B5EF4-FFF2-40B4-BE49-F238E27FC236}">
              <a16:creationId xmlns:a16="http://schemas.microsoft.com/office/drawing/2014/main" id="{00000000-0008-0000-0100-0000A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22" name="Text Box 1">
          <a:extLst>
            <a:ext uri="{FF2B5EF4-FFF2-40B4-BE49-F238E27FC236}">
              <a16:creationId xmlns:a16="http://schemas.microsoft.com/office/drawing/2014/main" id="{00000000-0008-0000-0100-0000A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23" name="Text Box 1">
          <a:extLst>
            <a:ext uri="{FF2B5EF4-FFF2-40B4-BE49-F238E27FC236}">
              <a16:creationId xmlns:a16="http://schemas.microsoft.com/office/drawing/2014/main" id="{00000000-0008-0000-0100-0000A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24" name="Text Box 1">
          <a:extLst>
            <a:ext uri="{FF2B5EF4-FFF2-40B4-BE49-F238E27FC236}">
              <a16:creationId xmlns:a16="http://schemas.microsoft.com/office/drawing/2014/main" id="{00000000-0008-0000-0100-0000A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25" name="Text Box 1">
          <a:extLst>
            <a:ext uri="{FF2B5EF4-FFF2-40B4-BE49-F238E27FC236}">
              <a16:creationId xmlns:a16="http://schemas.microsoft.com/office/drawing/2014/main" id="{00000000-0008-0000-0100-0000A9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26" name="Text Box 1">
          <a:extLst>
            <a:ext uri="{FF2B5EF4-FFF2-40B4-BE49-F238E27FC236}">
              <a16:creationId xmlns:a16="http://schemas.microsoft.com/office/drawing/2014/main" id="{00000000-0008-0000-0100-0000AA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27" name="Text Box 1">
          <a:extLst>
            <a:ext uri="{FF2B5EF4-FFF2-40B4-BE49-F238E27FC236}">
              <a16:creationId xmlns:a16="http://schemas.microsoft.com/office/drawing/2014/main" id="{00000000-0008-0000-0100-0000A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28" name="Text Box 1">
          <a:extLst>
            <a:ext uri="{FF2B5EF4-FFF2-40B4-BE49-F238E27FC236}">
              <a16:creationId xmlns:a16="http://schemas.microsoft.com/office/drawing/2014/main" id="{00000000-0008-0000-0100-0000A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29" name="Text Box 1">
          <a:extLst>
            <a:ext uri="{FF2B5EF4-FFF2-40B4-BE49-F238E27FC236}">
              <a16:creationId xmlns:a16="http://schemas.microsoft.com/office/drawing/2014/main" id="{00000000-0008-0000-0100-0000A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30" name="Text Box 1">
          <a:extLst>
            <a:ext uri="{FF2B5EF4-FFF2-40B4-BE49-F238E27FC236}">
              <a16:creationId xmlns:a16="http://schemas.microsoft.com/office/drawing/2014/main" id="{00000000-0008-0000-0100-0000A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31" name="Text Box 1">
          <a:extLst>
            <a:ext uri="{FF2B5EF4-FFF2-40B4-BE49-F238E27FC236}">
              <a16:creationId xmlns:a16="http://schemas.microsoft.com/office/drawing/2014/main" id="{00000000-0008-0000-0100-0000A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32" name="Text Box 1">
          <a:extLst>
            <a:ext uri="{FF2B5EF4-FFF2-40B4-BE49-F238E27FC236}">
              <a16:creationId xmlns:a16="http://schemas.microsoft.com/office/drawing/2014/main" id="{00000000-0008-0000-0100-0000B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33" name="Text Box 1">
          <a:extLst>
            <a:ext uri="{FF2B5EF4-FFF2-40B4-BE49-F238E27FC236}">
              <a16:creationId xmlns:a16="http://schemas.microsoft.com/office/drawing/2014/main" id="{00000000-0008-0000-0100-0000B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34" name="Text Box 1">
          <a:extLst>
            <a:ext uri="{FF2B5EF4-FFF2-40B4-BE49-F238E27FC236}">
              <a16:creationId xmlns:a16="http://schemas.microsoft.com/office/drawing/2014/main" id="{00000000-0008-0000-0100-0000B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35" name="Text Box 1">
          <a:extLst>
            <a:ext uri="{FF2B5EF4-FFF2-40B4-BE49-F238E27FC236}">
              <a16:creationId xmlns:a16="http://schemas.microsoft.com/office/drawing/2014/main" id="{00000000-0008-0000-0100-0000B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36" name="Text Box 1">
          <a:extLst>
            <a:ext uri="{FF2B5EF4-FFF2-40B4-BE49-F238E27FC236}">
              <a16:creationId xmlns:a16="http://schemas.microsoft.com/office/drawing/2014/main" id="{00000000-0008-0000-0100-0000B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37" name="Text Box 1">
          <a:extLst>
            <a:ext uri="{FF2B5EF4-FFF2-40B4-BE49-F238E27FC236}">
              <a16:creationId xmlns:a16="http://schemas.microsoft.com/office/drawing/2014/main" id="{00000000-0008-0000-0100-0000B5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38" name="Text Box 1">
          <a:extLst>
            <a:ext uri="{FF2B5EF4-FFF2-40B4-BE49-F238E27FC236}">
              <a16:creationId xmlns:a16="http://schemas.microsoft.com/office/drawing/2014/main" id="{00000000-0008-0000-0100-0000B6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39" name="Text Box 1">
          <a:extLst>
            <a:ext uri="{FF2B5EF4-FFF2-40B4-BE49-F238E27FC236}">
              <a16:creationId xmlns:a16="http://schemas.microsoft.com/office/drawing/2014/main" id="{00000000-0008-0000-0100-0000B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40" name="Text Box 1">
          <a:extLst>
            <a:ext uri="{FF2B5EF4-FFF2-40B4-BE49-F238E27FC236}">
              <a16:creationId xmlns:a16="http://schemas.microsoft.com/office/drawing/2014/main" id="{00000000-0008-0000-0100-0000B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41" name="Text Box 1">
          <a:extLst>
            <a:ext uri="{FF2B5EF4-FFF2-40B4-BE49-F238E27FC236}">
              <a16:creationId xmlns:a16="http://schemas.microsoft.com/office/drawing/2014/main" id="{00000000-0008-0000-0100-0000B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42" name="Text Box 1">
          <a:extLst>
            <a:ext uri="{FF2B5EF4-FFF2-40B4-BE49-F238E27FC236}">
              <a16:creationId xmlns:a16="http://schemas.microsoft.com/office/drawing/2014/main" id="{00000000-0008-0000-0100-0000B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43" name="Text Box 1">
          <a:extLst>
            <a:ext uri="{FF2B5EF4-FFF2-40B4-BE49-F238E27FC236}">
              <a16:creationId xmlns:a16="http://schemas.microsoft.com/office/drawing/2014/main" id="{00000000-0008-0000-0100-0000B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44" name="Text Box 1">
          <a:extLst>
            <a:ext uri="{FF2B5EF4-FFF2-40B4-BE49-F238E27FC236}">
              <a16:creationId xmlns:a16="http://schemas.microsoft.com/office/drawing/2014/main" id="{00000000-0008-0000-0100-0000B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45" name="Text Box 1">
          <a:extLst>
            <a:ext uri="{FF2B5EF4-FFF2-40B4-BE49-F238E27FC236}">
              <a16:creationId xmlns:a16="http://schemas.microsoft.com/office/drawing/2014/main" id="{00000000-0008-0000-0100-0000B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46" name="Text Box 1">
          <a:extLst>
            <a:ext uri="{FF2B5EF4-FFF2-40B4-BE49-F238E27FC236}">
              <a16:creationId xmlns:a16="http://schemas.microsoft.com/office/drawing/2014/main" id="{00000000-0008-0000-0100-0000B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47" name="Text Box 1">
          <a:extLst>
            <a:ext uri="{FF2B5EF4-FFF2-40B4-BE49-F238E27FC236}">
              <a16:creationId xmlns:a16="http://schemas.microsoft.com/office/drawing/2014/main" id="{00000000-0008-0000-0100-0000B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48" name="Text Box 1">
          <a:extLst>
            <a:ext uri="{FF2B5EF4-FFF2-40B4-BE49-F238E27FC236}">
              <a16:creationId xmlns:a16="http://schemas.microsoft.com/office/drawing/2014/main" id="{00000000-0008-0000-0100-0000C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49" name="Text Box 1">
          <a:extLst>
            <a:ext uri="{FF2B5EF4-FFF2-40B4-BE49-F238E27FC236}">
              <a16:creationId xmlns:a16="http://schemas.microsoft.com/office/drawing/2014/main" id="{00000000-0008-0000-0100-0000C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50" name="Text Box 1">
          <a:extLst>
            <a:ext uri="{FF2B5EF4-FFF2-40B4-BE49-F238E27FC236}">
              <a16:creationId xmlns:a16="http://schemas.microsoft.com/office/drawing/2014/main" id="{00000000-0008-0000-0100-0000C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51" name="Text Box 1">
          <a:extLst>
            <a:ext uri="{FF2B5EF4-FFF2-40B4-BE49-F238E27FC236}">
              <a16:creationId xmlns:a16="http://schemas.microsoft.com/office/drawing/2014/main" id="{00000000-0008-0000-0100-0000C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52" name="Text Box 1">
          <a:extLst>
            <a:ext uri="{FF2B5EF4-FFF2-40B4-BE49-F238E27FC236}">
              <a16:creationId xmlns:a16="http://schemas.microsoft.com/office/drawing/2014/main" id="{00000000-0008-0000-0100-0000C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53" name="Text Box 1">
          <a:extLst>
            <a:ext uri="{FF2B5EF4-FFF2-40B4-BE49-F238E27FC236}">
              <a16:creationId xmlns:a16="http://schemas.microsoft.com/office/drawing/2014/main" id="{00000000-0008-0000-0100-0000C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54" name="Text Box 1">
          <a:extLst>
            <a:ext uri="{FF2B5EF4-FFF2-40B4-BE49-F238E27FC236}">
              <a16:creationId xmlns:a16="http://schemas.microsoft.com/office/drawing/2014/main" id="{00000000-0008-0000-0100-0000C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55" name="Text Box 1">
          <a:extLst>
            <a:ext uri="{FF2B5EF4-FFF2-40B4-BE49-F238E27FC236}">
              <a16:creationId xmlns:a16="http://schemas.microsoft.com/office/drawing/2014/main" id="{00000000-0008-0000-0100-0000C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56" name="Text Box 1">
          <a:extLst>
            <a:ext uri="{FF2B5EF4-FFF2-40B4-BE49-F238E27FC236}">
              <a16:creationId xmlns:a16="http://schemas.microsoft.com/office/drawing/2014/main" id="{00000000-0008-0000-0100-0000C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57" name="Text Box 1">
          <a:extLst>
            <a:ext uri="{FF2B5EF4-FFF2-40B4-BE49-F238E27FC236}">
              <a16:creationId xmlns:a16="http://schemas.microsoft.com/office/drawing/2014/main" id="{00000000-0008-0000-0100-0000C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58" name="Text Box 1">
          <a:extLst>
            <a:ext uri="{FF2B5EF4-FFF2-40B4-BE49-F238E27FC236}">
              <a16:creationId xmlns:a16="http://schemas.microsoft.com/office/drawing/2014/main" id="{00000000-0008-0000-0100-0000C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59" name="Text Box 1">
          <a:extLst>
            <a:ext uri="{FF2B5EF4-FFF2-40B4-BE49-F238E27FC236}">
              <a16:creationId xmlns:a16="http://schemas.microsoft.com/office/drawing/2014/main" id="{00000000-0008-0000-0100-0000C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60" name="Text Box 1">
          <a:extLst>
            <a:ext uri="{FF2B5EF4-FFF2-40B4-BE49-F238E27FC236}">
              <a16:creationId xmlns:a16="http://schemas.microsoft.com/office/drawing/2014/main" id="{00000000-0008-0000-0100-0000C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61" name="Text Box 1">
          <a:extLst>
            <a:ext uri="{FF2B5EF4-FFF2-40B4-BE49-F238E27FC236}">
              <a16:creationId xmlns:a16="http://schemas.microsoft.com/office/drawing/2014/main" id="{00000000-0008-0000-0100-0000C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62" name="Text Box 1">
          <a:extLst>
            <a:ext uri="{FF2B5EF4-FFF2-40B4-BE49-F238E27FC236}">
              <a16:creationId xmlns:a16="http://schemas.microsoft.com/office/drawing/2014/main" id="{00000000-0008-0000-0100-0000C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63" name="Text Box 1">
          <a:extLst>
            <a:ext uri="{FF2B5EF4-FFF2-40B4-BE49-F238E27FC236}">
              <a16:creationId xmlns:a16="http://schemas.microsoft.com/office/drawing/2014/main" id="{00000000-0008-0000-0100-0000C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64" name="Text Box 1">
          <a:extLst>
            <a:ext uri="{FF2B5EF4-FFF2-40B4-BE49-F238E27FC236}">
              <a16:creationId xmlns:a16="http://schemas.microsoft.com/office/drawing/2014/main" id="{00000000-0008-0000-0100-0000D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65" name="Text Box 1">
          <a:extLst>
            <a:ext uri="{FF2B5EF4-FFF2-40B4-BE49-F238E27FC236}">
              <a16:creationId xmlns:a16="http://schemas.microsoft.com/office/drawing/2014/main" id="{00000000-0008-0000-0100-0000D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66" name="Text Box 1">
          <a:extLst>
            <a:ext uri="{FF2B5EF4-FFF2-40B4-BE49-F238E27FC236}">
              <a16:creationId xmlns:a16="http://schemas.microsoft.com/office/drawing/2014/main" id="{00000000-0008-0000-0100-0000D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67" name="Text Box 1">
          <a:extLst>
            <a:ext uri="{FF2B5EF4-FFF2-40B4-BE49-F238E27FC236}">
              <a16:creationId xmlns:a16="http://schemas.microsoft.com/office/drawing/2014/main" id="{00000000-0008-0000-0100-0000D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68" name="Text Box 1">
          <a:extLst>
            <a:ext uri="{FF2B5EF4-FFF2-40B4-BE49-F238E27FC236}">
              <a16:creationId xmlns:a16="http://schemas.microsoft.com/office/drawing/2014/main" id="{00000000-0008-0000-0100-0000D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69" name="Text Box 1">
          <a:extLst>
            <a:ext uri="{FF2B5EF4-FFF2-40B4-BE49-F238E27FC236}">
              <a16:creationId xmlns:a16="http://schemas.microsoft.com/office/drawing/2014/main" id="{00000000-0008-0000-0100-0000D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70" name="Text Box 1">
          <a:extLst>
            <a:ext uri="{FF2B5EF4-FFF2-40B4-BE49-F238E27FC236}">
              <a16:creationId xmlns:a16="http://schemas.microsoft.com/office/drawing/2014/main" id="{00000000-0008-0000-0100-0000D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71" name="Text Box 1">
          <a:extLst>
            <a:ext uri="{FF2B5EF4-FFF2-40B4-BE49-F238E27FC236}">
              <a16:creationId xmlns:a16="http://schemas.microsoft.com/office/drawing/2014/main" id="{00000000-0008-0000-0100-0000D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72" name="Text Box 1">
          <a:extLst>
            <a:ext uri="{FF2B5EF4-FFF2-40B4-BE49-F238E27FC236}">
              <a16:creationId xmlns:a16="http://schemas.microsoft.com/office/drawing/2014/main" id="{00000000-0008-0000-0100-0000D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73" name="Text Box 1">
          <a:extLst>
            <a:ext uri="{FF2B5EF4-FFF2-40B4-BE49-F238E27FC236}">
              <a16:creationId xmlns:a16="http://schemas.microsoft.com/office/drawing/2014/main" id="{00000000-0008-0000-0100-0000D9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74" name="Text Box 1">
          <a:extLst>
            <a:ext uri="{FF2B5EF4-FFF2-40B4-BE49-F238E27FC236}">
              <a16:creationId xmlns:a16="http://schemas.microsoft.com/office/drawing/2014/main" id="{00000000-0008-0000-0100-0000DA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75" name="Text Box 1">
          <a:extLst>
            <a:ext uri="{FF2B5EF4-FFF2-40B4-BE49-F238E27FC236}">
              <a16:creationId xmlns:a16="http://schemas.microsoft.com/office/drawing/2014/main" id="{00000000-0008-0000-0100-0000D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76" name="Text Box 1">
          <a:extLst>
            <a:ext uri="{FF2B5EF4-FFF2-40B4-BE49-F238E27FC236}">
              <a16:creationId xmlns:a16="http://schemas.microsoft.com/office/drawing/2014/main" id="{00000000-0008-0000-0100-0000D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77" name="Text Box 1">
          <a:extLst>
            <a:ext uri="{FF2B5EF4-FFF2-40B4-BE49-F238E27FC236}">
              <a16:creationId xmlns:a16="http://schemas.microsoft.com/office/drawing/2014/main" id="{00000000-0008-0000-0100-0000D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78" name="Text Box 1">
          <a:extLst>
            <a:ext uri="{FF2B5EF4-FFF2-40B4-BE49-F238E27FC236}">
              <a16:creationId xmlns:a16="http://schemas.microsoft.com/office/drawing/2014/main" id="{00000000-0008-0000-0100-0000D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79" name="Text Box 1">
          <a:extLst>
            <a:ext uri="{FF2B5EF4-FFF2-40B4-BE49-F238E27FC236}">
              <a16:creationId xmlns:a16="http://schemas.microsoft.com/office/drawing/2014/main" id="{00000000-0008-0000-0100-0000D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80" name="Text Box 1">
          <a:extLst>
            <a:ext uri="{FF2B5EF4-FFF2-40B4-BE49-F238E27FC236}">
              <a16:creationId xmlns:a16="http://schemas.microsoft.com/office/drawing/2014/main" id="{00000000-0008-0000-0100-0000E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81" name="Text Box 1">
          <a:extLst>
            <a:ext uri="{FF2B5EF4-FFF2-40B4-BE49-F238E27FC236}">
              <a16:creationId xmlns:a16="http://schemas.microsoft.com/office/drawing/2014/main" id="{00000000-0008-0000-0100-0000E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82" name="Text Box 1">
          <a:extLst>
            <a:ext uri="{FF2B5EF4-FFF2-40B4-BE49-F238E27FC236}">
              <a16:creationId xmlns:a16="http://schemas.microsoft.com/office/drawing/2014/main" id="{00000000-0008-0000-0100-0000E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83" name="Text Box 1">
          <a:extLst>
            <a:ext uri="{FF2B5EF4-FFF2-40B4-BE49-F238E27FC236}">
              <a16:creationId xmlns:a16="http://schemas.microsoft.com/office/drawing/2014/main" id="{00000000-0008-0000-0100-0000E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84" name="Text Box 1">
          <a:extLst>
            <a:ext uri="{FF2B5EF4-FFF2-40B4-BE49-F238E27FC236}">
              <a16:creationId xmlns:a16="http://schemas.microsoft.com/office/drawing/2014/main" id="{00000000-0008-0000-0100-0000E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85" name="Text Box 1">
          <a:extLst>
            <a:ext uri="{FF2B5EF4-FFF2-40B4-BE49-F238E27FC236}">
              <a16:creationId xmlns:a16="http://schemas.microsoft.com/office/drawing/2014/main" id="{00000000-0008-0000-0100-0000E5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86" name="Text Box 1">
          <a:extLst>
            <a:ext uri="{FF2B5EF4-FFF2-40B4-BE49-F238E27FC236}">
              <a16:creationId xmlns:a16="http://schemas.microsoft.com/office/drawing/2014/main" id="{00000000-0008-0000-0100-0000E6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87" name="Text Box 1">
          <a:extLst>
            <a:ext uri="{FF2B5EF4-FFF2-40B4-BE49-F238E27FC236}">
              <a16:creationId xmlns:a16="http://schemas.microsoft.com/office/drawing/2014/main" id="{00000000-0008-0000-0100-0000E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88" name="Text Box 1">
          <a:extLst>
            <a:ext uri="{FF2B5EF4-FFF2-40B4-BE49-F238E27FC236}">
              <a16:creationId xmlns:a16="http://schemas.microsoft.com/office/drawing/2014/main" id="{00000000-0008-0000-0100-0000E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89" name="Text Box 1">
          <a:extLst>
            <a:ext uri="{FF2B5EF4-FFF2-40B4-BE49-F238E27FC236}">
              <a16:creationId xmlns:a16="http://schemas.microsoft.com/office/drawing/2014/main" id="{00000000-0008-0000-0100-0000E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90" name="Text Box 1">
          <a:extLst>
            <a:ext uri="{FF2B5EF4-FFF2-40B4-BE49-F238E27FC236}">
              <a16:creationId xmlns:a16="http://schemas.microsoft.com/office/drawing/2014/main" id="{00000000-0008-0000-0100-0000E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91" name="Text Box 1">
          <a:extLst>
            <a:ext uri="{FF2B5EF4-FFF2-40B4-BE49-F238E27FC236}">
              <a16:creationId xmlns:a16="http://schemas.microsoft.com/office/drawing/2014/main" id="{00000000-0008-0000-0100-0000E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92" name="Text Box 1">
          <a:extLst>
            <a:ext uri="{FF2B5EF4-FFF2-40B4-BE49-F238E27FC236}">
              <a16:creationId xmlns:a16="http://schemas.microsoft.com/office/drawing/2014/main" id="{00000000-0008-0000-0100-0000E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493" name="Text Box 1">
          <a:extLst>
            <a:ext uri="{FF2B5EF4-FFF2-40B4-BE49-F238E27FC236}">
              <a16:creationId xmlns:a16="http://schemas.microsoft.com/office/drawing/2014/main" id="{00000000-0008-0000-0100-0000E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494" name="Text Box 1">
          <a:extLst>
            <a:ext uri="{FF2B5EF4-FFF2-40B4-BE49-F238E27FC236}">
              <a16:creationId xmlns:a16="http://schemas.microsoft.com/office/drawing/2014/main" id="{00000000-0008-0000-0100-0000E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495" name="Text Box 1">
          <a:extLst>
            <a:ext uri="{FF2B5EF4-FFF2-40B4-BE49-F238E27FC236}">
              <a16:creationId xmlns:a16="http://schemas.microsoft.com/office/drawing/2014/main" id="{00000000-0008-0000-0100-0000E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496" name="Text Box 1">
          <a:extLst>
            <a:ext uri="{FF2B5EF4-FFF2-40B4-BE49-F238E27FC236}">
              <a16:creationId xmlns:a16="http://schemas.microsoft.com/office/drawing/2014/main" id="{00000000-0008-0000-0100-0000F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497" name="Text Box 1">
          <a:extLst>
            <a:ext uri="{FF2B5EF4-FFF2-40B4-BE49-F238E27FC236}">
              <a16:creationId xmlns:a16="http://schemas.microsoft.com/office/drawing/2014/main" id="{00000000-0008-0000-0100-0000F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498" name="Text Box 1">
          <a:extLst>
            <a:ext uri="{FF2B5EF4-FFF2-40B4-BE49-F238E27FC236}">
              <a16:creationId xmlns:a16="http://schemas.microsoft.com/office/drawing/2014/main" id="{00000000-0008-0000-0100-0000F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499" name="Text Box 1">
          <a:extLst>
            <a:ext uri="{FF2B5EF4-FFF2-40B4-BE49-F238E27FC236}">
              <a16:creationId xmlns:a16="http://schemas.microsoft.com/office/drawing/2014/main" id="{00000000-0008-0000-0100-0000F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500" name="Text Box 1">
          <a:extLst>
            <a:ext uri="{FF2B5EF4-FFF2-40B4-BE49-F238E27FC236}">
              <a16:creationId xmlns:a16="http://schemas.microsoft.com/office/drawing/2014/main" id="{00000000-0008-0000-0100-0000F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501" name="Text Box 1">
          <a:extLst>
            <a:ext uri="{FF2B5EF4-FFF2-40B4-BE49-F238E27FC236}">
              <a16:creationId xmlns:a16="http://schemas.microsoft.com/office/drawing/2014/main" id="{00000000-0008-0000-0100-0000F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502" name="Text Box 1">
          <a:extLst>
            <a:ext uri="{FF2B5EF4-FFF2-40B4-BE49-F238E27FC236}">
              <a16:creationId xmlns:a16="http://schemas.microsoft.com/office/drawing/2014/main" id="{00000000-0008-0000-0100-0000F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503" name="Text Box 1">
          <a:extLst>
            <a:ext uri="{FF2B5EF4-FFF2-40B4-BE49-F238E27FC236}">
              <a16:creationId xmlns:a16="http://schemas.microsoft.com/office/drawing/2014/main" id="{00000000-0008-0000-0100-0000F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504" name="Text Box 1">
          <a:extLst>
            <a:ext uri="{FF2B5EF4-FFF2-40B4-BE49-F238E27FC236}">
              <a16:creationId xmlns:a16="http://schemas.microsoft.com/office/drawing/2014/main" id="{00000000-0008-0000-0100-0000F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05" name="Text Box 1">
          <a:extLst>
            <a:ext uri="{FF2B5EF4-FFF2-40B4-BE49-F238E27FC236}">
              <a16:creationId xmlns:a16="http://schemas.microsoft.com/office/drawing/2014/main" id="{00000000-0008-0000-0100-0000F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06" name="Text Box 1">
          <a:extLst>
            <a:ext uri="{FF2B5EF4-FFF2-40B4-BE49-F238E27FC236}">
              <a16:creationId xmlns:a16="http://schemas.microsoft.com/office/drawing/2014/main" id="{00000000-0008-0000-0100-0000F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07" name="Text Box 1">
          <a:extLst>
            <a:ext uri="{FF2B5EF4-FFF2-40B4-BE49-F238E27FC236}">
              <a16:creationId xmlns:a16="http://schemas.microsoft.com/office/drawing/2014/main" id="{00000000-0008-0000-0100-0000F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08" name="Text Box 1">
          <a:extLst>
            <a:ext uri="{FF2B5EF4-FFF2-40B4-BE49-F238E27FC236}">
              <a16:creationId xmlns:a16="http://schemas.microsoft.com/office/drawing/2014/main" id="{00000000-0008-0000-0100-0000F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09" name="Text Box 1">
          <a:extLst>
            <a:ext uri="{FF2B5EF4-FFF2-40B4-BE49-F238E27FC236}">
              <a16:creationId xmlns:a16="http://schemas.microsoft.com/office/drawing/2014/main" id="{00000000-0008-0000-0100-0000F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10" name="Text Box 1">
          <a:extLst>
            <a:ext uri="{FF2B5EF4-FFF2-40B4-BE49-F238E27FC236}">
              <a16:creationId xmlns:a16="http://schemas.microsoft.com/office/drawing/2014/main" id="{00000000-0008-0000-0100-0000F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11" name="Text Box 1">
          <a:extLst>
            <a:ext uri="{FF2B5EF4-FFF2-40B4-BE49-F238E27FC236}">
              <a16:creationId xmlns:a16="http://schemas.microsoft.com/office/drawing/2014/main" id="{00000000-0008-0000-0100-0000F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12" name="Text Box 1">
          <a:extLst>
            <a:ext uri="{FF2B5EF4-FFF2-40B4-BE49-F238E27FC236}">
              <a16:creationId xmlns:a16="http://schemas.microsoft.com/office/drawing/2014/main" id="{00000000-0008-0000-0100-00000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13" name="Text Box 1">
          <a:extLst>
            <a:ext uri="{FF2B5EF4-FFF2-40B4-BE49-F238E27FC236}">
              <a16:creationId xmlns:a16="http://schemas.microsoft.com/office/drawing/2014/main" id="{00000000-0008-0000-0100-00000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14" name="Text Box 1">
          <a:extLst>
            <a:ext uri="{FF2B5EF4-FFF2-40B4-BE49-F238E27FC236}">
              <a16:creationId xmlns:a16="http://schemas.microsoft.com/office/drawing/2014/main" id="{00000000-0008-0000-0100-00000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15" name="Text Box 1">
          <a:extLst>
            <a:ext uri="{FF2B5EF4-FFF2-40B4-BE49-F238E27FC236}">
              <a16:creationId xmlns:a16="http://schemas.microsoft.com/office/drawing/2014/main" id="{00000000-0008-0000-0100-00000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16" name="Text Box 1">
          <a:extLst>
            <a:ext uri="{FF2B5EF4-FFF2-40B4-BE49-F238E27FC236}">
              <a16:creationId xmlns:a16="http://schemas.microsoft.com/office/drawing/2014/main" id="{00000000-0008-0000-0100-00000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17" name="Text Box 1">
          <a:extLst>
            <a:ext uri="{FF2B5EF4-FFF2-40B4-BE49-F238E27FC236}">
              <a16:creationId xmlns:a16="http://schemas.microsoft.com/office/drawing/2014/main" id="{00000000-0008-0000-0100-00000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18" name="Text Box 1">
          <a:extLst>
            <a:ext uri="{FF2B5EF4-FFF2-40B4-BE49-F238E27FC236}">
              <a16:creationId xmlns:a16="http://schemas.microsoft.com/office/drawing/2014/main" id="{00000000-0008-0000-0100-00000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19" name="Text Box 1">
          <a:extLst>
            <a:ext uri="{FF2B5EF4-FFF2-40B4-BE49-F238E27FC236}">
              <a16:creationId xmlns:a16="http://schemas.microsoft.com/office/drawing/2014/main" id="{00000000-0008-0000-0100-00000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20" name="Text Box 1">
          <a:extLst>
            <a:ext uri="{FF2B5EF4-FFF2-40B4-BE49-F238E27FC236}">
              <a16:creationId xmlns:a16="http://schemas.microsoft.com/office/drawing/2014/main" id="{00000000-0008-0000-0100-00000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21" name="Text Box 1">
          <a:extLst>
            <a:ext uri="{FF2B5EF4-FFF2-40B4-BE49-F238E27FC236}">
              <a16:creationId xmlns:a16="http://schemas.microsoft.com/office/drawing/2014/main" id="{00000000-0008-0000-0100-000009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22" name="Text Box 1">
          <a:extLst>
            <a:ext uri="{FF2B5EF4-FFF2-40B4-BE49-F238E27FC236}">
              <a16:creationId xmlns:a16="http://schemas.microsoft.com/office/drawing/2014/main" id="{00000000-0008-0000-0100-00000A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23" name="Text Box 1">
          <a:extLst>
            <a:ext uri="{FF2B5EF4-FFF2-40B4-BE49-F238E27FC236}">
              <a16:creationId xmlns:a16="http://schemas.microsoft.com/office/drawing/2014/main" id="{00000000-0008-0000-0100-00000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24" name="Text Box 1">
          <a:extLst>
            <a:ext uri="{FF2B5EF4-FFF2-40B4-BE49-F238E27FC236}">
              <a16:creationId xmlns:a16="http://schemas.microsoft.com/office/drawing/2014/main" id="{00000000-0008-0000-0100-00000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25" name="Text Box 1">
          <a:extLst>
            <a:ext uri="{FF2B5EF4-FFF2-40B4-BE49-F238E27FC236}">
              <a16:creationId xmlns:a16="http://schemas.microsoft.com/office/drawing/2014/main" id="{00000000-0008-0000-0100-00000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26" name="Text Box 1">
          <a:extLst>
            <a:ext uri="{FF2B5EF4-FFF2-40B4-BE49-F238E27FC236}">
              <a16:creationId xmlns:a16="http://schemas.microsoft.com/office/drawing/2014/main" id="{00000000-0008-0000-0100-00000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27" name="Text Box 1">
          <a:extLst>
            <a:ext uri="{FF2B5EF4-FFF2-40B4-BE49-F238E27FC236}">
              <a16:creationId xmlns:a16="http://schemas.microsoft.com/office/drawing/2014/main" id="{00000000-0008-0000-0100-00000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28" name="Text Box 1">
          <a:extLst>
            <a:ext uri="{FF2B5EF4-FFF2-40B4-BE49-F238E27FC236}">
              <a16:creationId xmlns:a16="http://schemas.microsoft.com/office/drawing/2014/main" id="{00000000-0008-0000-0100-00001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29" name="Text Box 1">
          <a:extLst>
            <a:ext uri="{FF2B5EF4-FFF2-40B4-BE49-F238E27FC236}">
              <a16:creationId xmlns:a16="http://schemas.microsoft.com/office/drawing/2014/main" id="{00000000-0008-0000-0100-00001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30" name="Text Box 1">
          <a:extLst>
            <a:ext uri="{FF2B5EF4-FFF2-40B4-BE49-F238E27FC236}">
              <a16:creationId xmlns:a16="http://schemas.microsoft.com/office/drawing/2014/main" id="{00000000-0008-0000-0100-00001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31" name="Text Box 1">
          <a:extLst>
            <a:ext uri="{FF2B5EF4-FFF2-40B4-BE49-F238E27FC236}">
              <a16:creationId xmlns:a16="http://schemas.microsoft.com/office/drawing/2014/main" id="{00000000-0008-0000-0100-00001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32" name="Text Box 1">
          <a:extLst>
            <a:ext uri="{FF2B5EF4-FFF2-40B4-BE49-F238E27FC236}">
              <a16:creationId xmlns:a16="http://schemas.microsoft.com/office/drawing/2014/main" id="{00000000-0008-0000-0100-00001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33" name="Text Box 1">
          <a:extLst>
            <a:ext uri="{FF2B5EF4-FFF2-40B4-BE49-F238E27FC236}">
              <a16:creationId xmlns:a16="http://schemas.microsoft.com/office/drawing/2014/main" id="{00000000-0008-0000-0100-000015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34" name="Text Box 1">
          <a:extLst>
            <a:ext uri="{FF2B5EF4-FFF2-40B4-BE49-F238E27FC236}">
              <a16:creationId xmlns:a16="http://schemas.microsoft.com/office/drawing/2014/main" id="{00000000-0008-0000-0100-000016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35" name="Text Box 1">
          <a:extLst>
            <a:ext uri="{FF2B5EF4-FFF2-40B4-BE49-F238E27FC236}">
              <a16:creationId xmlns:a16="http://schemas.microsoft.com/office/drawing/2014/main" id="{00000000-0008-0000-0100-00001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36" name="Text Box 1">
          <a:extLst>
            <a:ext uri="{FF2B5EF4-FFF2-40B4-BE49-F238E27FC236}">
              <a16:creationId xmlns:a16="http://schemas.microsoft.com/office/drawing/2014/main" id="{00000000-0008-0000-0100-00001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37" name="Text Box 1">
          <a:extLst>
            <a:ext uri="{FF2B5EF4-FFF2-40B4-BE49-F238E27FC236}">
              <a16:creationId xmlns:a16="http://schemas.microsoft.com/office/drawing/2014/main" id="{00000000-0008-0000-0100-00001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38" name="Text Box 1">
          <a:extLst>
            <a:ext uri="{FF2B5EF4-FFF2-40B4-BE49-F238E27FC236}">
              <a16:creationId xmlns:a16="http://schemas.microsoft.com/office/drawing/2014/main" id="{00000000-0008-0000-0100-00001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39" name="Text Box 1">
          <a:extLst>
            <a:ext uri="{FF2B5EF4-FFF2-40B4-BE49-F238E27FC236}">
              <a16:creationId xmlns:a16="http://schemas.microsoft.com/office/drawing/2014/main" id="{00000000-0008-0000-0100-00001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40" name="Text Box 1">
          <a:extLst>
            <a:ext uri="{FF2B5EF4-FFF2-40B4-BE49-F238E27FC236}">
              <a16:creationId xmlns:a16="http://schemas.microsoft.com/office/drawing/2014/main" id="{00000000-0008-0000-0100-00001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41" name="Text Box 1">
          <a:extLst>
            <a:ext uri="{FF2B5EF4-FFF2-40B4-BE49-F238E27FC236}">
              <a16:creationId xmlns:a16="http://schemas.microsoft.com/office/drawing/2014/main" id="{00000000-0008-0000-0100-00001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42" name="Text Box 1">
          <a:extLst>
            <a:ext uri="{FF2B5EF4-FFF2-40B4-BE49-F238E27FC236}">
              <a16:creationId xmlns:a16="http://schemas.microsoft.com/office/drawing/2014/main" id="{00000000-0008-0000-0100-00001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43" name="Text Box 1">
          <a:extLst>
            <a:ext uri="{FF2B5EF4-FFF2-40B4-BE49-F238E27FC236}">
              <a16:creationId xmlns:a16="http://schemas.microsoft.com/office/drawing/2014/main" id="{00000000-0008-0000-0100-00001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44" name="Text Box 1">
          <a:extLst>
            <a:ext uri="{FF2B5EF4-FFF2-40B4-BE49-F238E27FC236}">
              <a16:creationId xmlns:a16="http://schemas.microsoft.com/office/drawing/2014/main" id="{00000000-0008-0000-0100-00002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45" name="Text Box 1">
          <a:extLst>
            <a:ext uri="{FF2B5EF4-FFF2-40B4-BE49-F238E27FC236}">
              <a16:creationId xmlns:a16="http://schemas.microsoft.com/office/drawing/2014/main" id="{00000000-0008-0000-0100-000021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46" name="Text Box 1">
          <a:extLst>
            <a:ext uri="{FF2B5EF4-FFF2-40B4-BE49-F238E27FC236}">
              <a16:creationId xmlns:a16="http://schemas.microsoft.com/office/drawing/2014/main" id="{00000000-0008-0000-0100-000022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47" name="Text Box 1">
          <a:extLst>
            <a:ext uri="{FF2B5EF4-FFF2-40B4-BE49-F238E27FC236}">
              <a16:creationId xmlns:a16="http://schemas.microsoft.com/office/drawing/2014/main" id="{00000000-0008-0000-0100-00002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48" name="Text Box 1">
          <a:extLst>
            <a:ext uri="{FF2B5EF4-FFF2-40B4-BE49-F238E27FC236}">
              <a16:creationId xmlns:a16="http://schemas.microsoft.com/office/drawing/2014/main" id="{00000000-0008-0000-0100-00002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49" name="Text Box 1">
          <a:extLst>
            <a:ext uri="{FF2B5EF4-FFF2-40B4-BE49-F238E27FC236}">
              <a16:creationId xmlns:a16="http://schemas.microsoft.com/office/drawing/2014/main" id="{00000000-0008-0000-0100-00002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50" name="Text Box 1">
          <a:extLst>
            <a:ext uri="{FF2B5EF4-FFF2-40B4-BE49-F238E27FC236}">
              <a16:creationId xmlns:a16="http://schemas.microsoft.com/office/drawing/2014/main" id="{00000000-0008-0000-0100-00002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51" name="Text Box 1">
          <a:extLst>
            <a:ext uri="{FF2B5EF4-FFF2-40B4-BE49-F238E27FC236}">
              <a16:creationId xmlns:a16="http://schemas.microsoft.com/office/drawing/2014/main" id="{00000000-0008-0000-0100-00002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52" name="Text Box 1">
          <a:extLst>
            <a:ext uri="{FF2B5EF4-FFF2-40B4-BE49-F238E27FC236}">
              <a16:creationId xmlns:a16="http://schemas.microsoft.com/office/drawing/2014/main" id="{00000000-0008-0000-0100-00002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53" name="Text Box 1">
          <a:extLst>
            <a:ext uri="{FF2B5EF4-FFF2-40B4-BE49-F238E27FC236}">
              <a16:creationId xmlns:a16="http://schemas.microsoft.com/office/drawing/2014/main" id="{00000000-0008-0000-0100-00002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54" name="Text Box 1">
          <a:extLst>
            <a:ext uri="{FF2B5EF4-FFF2-40B4-BE49-F238E27FC236}">
              <a16:creationId xmlns:a16="http://schemas.microsoft.com/office/drawing/2014/main" id="{00000000-0008-0000-0100-00002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55" name="Text Box 1">
          <a:extLst>
            <a:ext uri="{FF2B5EF4-FFF2-40B4-BE49-F238E27FC236}">
              <a16:creationId xmlns:a16="http://schemas.microsoft.com/office/drawing/2014/main" id="{00000000-0008-0000-0100-00002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56" name="Text Box 1">
          <a:extLst>
            <a:ext uri="{FF2B5EF4-FFF2-40B4-BE49-F238E27FC236}">
              <a16:creationId xmlns:a16="http://schemas.microsoft.com/office/drawing/2014/main" id="{00000000-0008-0000-0100-00002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57" name="Text Box 1">
          <a:extLst>
            <a:ext uri="{FF2B5EF4-FFF2-40B4-BE49-F238E27FC236}">
              <a16:creationId xmlns:a16="http://schemas.microsoft.com/office/drawing/2014/main" id="{00000000-0008-0000-0100-00002D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58" name="Text Box 1">
          <a:extLst>
            <a:ext uri="{FF2B5EF4-FFF2-40B4-BE49-F238E27FC236}">
              <a16:creationId xmlns:a16="http://schemas.microsoft.com/office/drawing/2014/main" id="{00000000-0008-0000-0100-00002E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59" name="Text Box 1">
          <a:extLst>
            <a:ext uri="{FF2B5EF4-FFF2-40B4-BE49-F238E27FC236}">
              <a16:creationId xmlns:a16="http://schemas.microsoft.com/office/drawing/2014/main" id="{00000000-0008-0000-0100-00002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60" name="Text Box 1">
          <a:extLst>
            <a:ext uri="{FF2B5EF4-FFF2-40B4-BE49-F238E27FC236}">
              <a16:creationId xmlns:a16="http://schemas.microsoft.com/office/drawing/2014/main" id="{00000000-0008-0000-0100-00003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61" name="Text Box 1">
          <a:extLst>
            <a:ext uri="{FF2B5EF4-FFF2-40B4-BE49-F238E27FC236}">
              <a16:creationId xmlns:a16="http://schemas.microsoft.com/office/drawing/2014/main" id="{00000000-0008-0000-0100-00003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62" name="Text Box 1">
          <a:extLst>
            <a:ext uri="{FF2B5EF4-FFF2-40B4-BE49-F238E27FC236}">
              <a16:creationId xmlns:a16="http://schemas.microsoft.com/office/drawing/2014/main" id="{00000000-0008-0000-0100-00003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63" name="Text Box 1">
          <a:extLst>
            <a:ext uri="{FF2B5EF4-FFF2-40B4-BE49-F238E27FC236}">
              <a16:creationId xmlns:a16="http://schemas.microsoft.com/office/drawing/2014/main" id="{00000000-0008-0000-0100-00003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64" name="Text Box 1">
          <a:extLst>
            <a:ext uri="{FF2B5EF4-FFF2-40B4-BE49-F238E27FC236}">
              <a16:creationId xmlns:a16="http://schemas.microsoft.com/office/drawing/2014/main" id="{00000000-0008-0000-0100-00003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65" name="Text Box 1">
          <a:extLst>
            <a:ext uri="{FF2B5EF4-FFF2-40B4-BE49-F238E27FC236}">
              <a16:creationId xmlns:a16="http://schemas.microsoft.com/office/drawing/2014/main" id="{00000000-0008-0000-0100-00003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66" name="Text Box 1">
          <a:extLst>
            <a:ext uri="{FF2B5EF4-FFF2-40B4-BE49-F238E27FC236}">
              <a16:creationId xmlns:a16="http://schemas.microsoft.com/office/drawing/2014/main" id="{00000000-0008-0000-0100-00003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67" name="Text Box 1">
          <a:extLst>
            <a:ext uri="{FF2B5EF4-FFF2-40B4-BE49-F238E27FC236}">
              <a16:creationId xmlns:a16="http://schemas.microsoft.com/office/drawing/2014/main" id="{00000000-0008-0000-0100-00003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68" name="Text Box 1">
          <a:extLst>
            <a:ext uri="{FF2B5EF4-FFF2-40B4-BE49-F238E27FC236}">
              <a16:creationId xmlns:a16="http://schemas.microsoft.com/office/drawing/2014/main" id="{00000000-0008-0000-0100-00003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69" name="Text Box 1">
          <a:extLst>
            <a:ext uri="{FF2B5EF4-FFF2-40B4-BE49-F238E27FC236}">
              <a16:creationId xmlns:a16="http://schemas.microsoft.com/office/drawing/2014/main" id="{00000000-0008-0000-0100-000039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70" name="Text Box 1">
          <a:extLst>
            <a:ext uri="{FF2B5EF4-FFF2-40B4-BE49-F238E27FC236}">
              <a16:creationId xmlns:a16="http://schemas.microsoft.com/office/drawing/2014/main" id="{00000000-0008-0000-0100-00003A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71" name="Text Box 1">
          <a:extLst>
            <a:ext uri="{FF2B5EF4-FFF2-40B4-BE49-F238E27FC236}">
              <a16:creationId xmlns:a16="http://schemas.microsoft.com/office/drawing/2014/main" id="{00000000-0008-0000-0100-00003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72" name="Text Box 1">
          <a:extLst>
            <a:ext uri="{FF2B5EF4-FFF2-40B4-BE49-F238E27FC236}">
              <a16:creationId xmlns:a16="http://schemas.microsoft.com/office/drawing/2014/main" id="{00000000-0008-0000-0100-00003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73" name="Text Box 1">
          <a:extLst>
            <a:ext uri="{FF2B5EF4-FFF2-40B4-BE49-F238E27FC236}">
              <a16:creationId xmlns:a16="http://schemas.microsoft.com/office/drawing/2014/main" id="{00000000-0008-0000-0100-00003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74" name="Text Box 1">
          <a:extLst>
            <a:ext uri="{FF2B5EF4-FFF2-40B4-BE49-F238E27FC236}">
              <a16:creationId xmlns:a16="http://schemas.microsoft.com/office/drawing/2014/main" id="{00000000-0008-0000-0100-00003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75" name="Text Box 1">
          <a:extLst>
            <a:ext uri="{FF2B5EF4-FFF2-40B4-BE49-F238E27FC236}">
              <a16:creationId xmlns:a16="http://schemas.microsoft.com/office/drawing/2014/main" id="{00000000-0008-0000-0100-00003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76" name="Text Box 1">
          <a:extLst>
            <a:ext uri="{FF2B5EF4-FFF2-40B4-BE49-F238E27FC236}">
              <a16:creationId xmlns:a16="http://schemas.microsoft.com/office/drawing/2014/main" id="{00000000-0008-0000-0100-00004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77" name="Text Box 1">
          <a:extLst>
            <a:ext uri="{FF2B5EF4-FFF2-40B4-BE49-F238E27FC236}">
              <a16:creationId xmlns:a16="http://schemas.microsoft.com/office/drawing/2014/main" id="{00000000-0008-0000-0100-00004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78" name="Text Box 1">
          <a:extLst>
            <a:ext uri="{FF2B5EF4-FFF2-40B4-BE49-F238E27FC236}">
              <a16:creationId xmlns:a16="http://schemas.microsoft.com/office/drawing/2014/main" id="{00000000-0008-0000-0100-00004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79" name="Text Box 1">
          <a:extLst>
            <a:ext uri="{FF2B5EF4-FFF2-40B4-BE49-F238E27FC236}">
              <a16:creationId xmlns:a16="http://schemas.microsoft.com/office/drawing/2014/main" id="{00000000-0008-0000-0100-00004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80" name="Text Box 1">
          <a:extLst>
            <a:ext uri="{FF2B5EF4-FFF2-40B4-BE49-F238E27FC236}">
              <a16:creationId xmlns:a16="http://schemas.microsoft.com/office/drawing/2014/main" id="{00000000-0008-0000-0100-00004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81" name="Text Box 1">
          <a:extLst>
            <a:ext uri="{FF2B5EF4-FFF2-40B4-BE49-F238E27FC236}">
              <a16:creationId xmlns:a16="http://schemas.microsoft.com/office/drawing/2014/main" id="{00000000-0008-0000-0100-000045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82" name="Text Box 1">
          <a:extLst>
            <a:ext uri="{FF2B5EF4-FFF2-40B4-BE49-F238E27FC236}">
              <a16:creationId xmlns:a16="http://schemas.microsoft.com/office/drawing/2014/main" id="{00000000-0008-0000-0100-000046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83" name="Text Box 1">
          <a:extLst>
            <a:ext uri="{FF2B5EF4-FFF2-40B4-BE49-F238E27FC236}">
              <a16:creationId xmlns:a16="http://schemas.microsoft.com/office/drawing/2014/main" id="{00000000-0008-0000-0100-00004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84" name="Text Box 1">
          <a:extLst>
            <a:ext uri="{FF2B5EF4-FFF2-40B4-BE49-F238E27FC236}">
              <a16:creationId xmlns:a16="http://schemas.microsoft.com/office/drawing/2014/main" id="{00000000-0008-0000-0100-00004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85" name="Text Box 1">
          <a:extLst>
            <a:ext uri="{FF2B5EF4-FFF2-40B4-BE49-F238E27FC236}">
              <a16:creationId xmlns:a16="http://schemas.microsoft.com/office/drawing/2014/main" id="{00000000-0008-0000-0100-00004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86" name="Text Box 1">
          <a:extLst>
            <a:ext uri="{FF2B5EF4-FFF2-40B4-BE49-F238E27FC236}">
              <a16:creationId xmlns:a16="http://schemas.microsoft.com/office/drawing/2014/main" id="{00000000-0008-0000-0100-00004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87" name="Text Box 1">
          <a:extLst>
            <a:ext uri="{FF2B5EF4-FFF2-40B4-BE49-F238E27FC236}">
              <a16:creationId xmlns:a16="http://schemas.microsoft.com/office/drawing/2014/main" id="{00000000-0008-0000-0100-00004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88" name="Text Box 1">
          <a:extLst>
            <a:ext uri="{FF2B5EF4-FFF2-40B4-BE49-F238E27FC236}">
              <a16:creationId xmlns:a16="http://schemas.microsoft.com/office/drawing/2014/main" id="{00000000-0008-0000-0100-00004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89" name="Text Box 1">
          <a:extLst>
            <a:ext uri="{FF2B5EF4-FFF2-40B4-BE49-F238E27FC236}">
              <a16:creationId xmlns:a16="http://schemas.microsoft.com/office/drawing/2014/main" id="{00000000-0008-0000-0100-00004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590" name="Text Box 1">
          <a:extLst>
            <a:ext uri="{FF2B5EF4-FFF2-40B4-BE49-F238E27FC236}">
              <a16:creationId xmlns:a16="http://schemas.microsoft.com/office/drawing/2014/main" id="{00000000-0008-0000-0100-00004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91" name="Text Box 1">
          <a:extLst>
            <a:ext uri="{FF2B5EF4-FFF2-40B4-BE49-F238E27FC236}">
              <a16:creationId xmlns:a16="http://schemas.microsoft.com/office/drawing/2014/main" id="{00000000-0008-0000-0100-00004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592" name="Text Box 1">
          <a:extLst>
            <a:ext uri="{FF2B5EF4-FFF2-40B4-BE49-F238E27FC236}">
              <a16:creationId xmlns:a16="http://schemas.microsoft.com/office/drawing/2014/main" id="{00000000-0008-0000-0100-00005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593" name="Text Box 1">
          <a:extLst>
            <a:ext uri="{FF2B5EF4-FFF2-40B4-BE49-F238E27FC236}">
              <a16:creationId xmlns:a16="http://schemas.microsoft.com/office/drawing/2014/main" id="{00000000-0008-0000-0100-000051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94" name="Text Box 1">
          <a:extLst>
            <a:ext uri="{FF2B5EF4-FFF2-40B4-BE49-F238E27FC236}">
              <a16:creationId xmlns:a16="http://schemas.microsoft.com/office/drawing/2014/main" id="{00000000-0008-0000-0100-000052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95" name="Text Box 1">
          <a:extLst>
            <a:ext uri="{FF2B5EF4-FFF2-40B4-BE49-F238E27FC236}">
              <a16:creationId xmlns:a16="http://schemas.microsoft.com/office/drawing/2014/main" id="{00000000-0008-0000-0100-00005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596" name="Text Box 1">
          <a:extLst>
            <a:ext uri="{FF2B5EF4-FFF2-40B4-BE49-F238E27FC236}">
              <a16:creationId xmlns:a16="http://schemas.microsoft.com/office/drawing/2014/main" id="{00000000-0008-0000-0100-00005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97" name="Text Box 1">
          <a:extLst>
            <a:ext uri="{FF2B5EF4-FFF2-40B4-BE49-F238E27FC236}">
              <a16:creationId xmlns:a16="http://schemas.microsoft.com/office/drawing/2014/main" id="{00000000-0008-0000-0100-00005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598" name="Text Box 1">
          <a:extLst>
            <a:ext uri="{FF2B5EF4-FFF2-40B4-BE49-F238E27FC236}">
              <a16:creationId xmlns:a16="http://schemas.microsoft.com/office/drawing/2014/main" id="{00000000-0008-0000-0100-00005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99" name="Text Box 1">
          <a:extLst>
            <a:ext uri="{FF2B5EF4-FFF2-40B4-BE49-F238E27FC236}">
              <a16:creationId xmlns:a16="http://schemas.microsoft.com/office/drawing/2014/main" id="{00000000-0008-0000-0100-00005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600" name="Text Box 1">
          <a:extLst>
            <a:ext uri="{FF2B5EF4-FFF2-40B4-BE49-F238E27FC236}">
              <a16:creationId xmlns:a16="http://schemas.microsoft.com/office/drawing/2014/main" id="{00000000-0008-0000-0100-00005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01" name="Text Box 1">
          <a:extLst>
            <a:ext uri="{FF2B5EF4-FFF2-40B4-BE49-F238E27FC236}">
              <a16:creationId xmlns:a16="http://schemas.microsoft.com/office/drawing/2014/main" id="{00000000-0008-0000-0100-00005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02" name="Text Box 1">
          <a:extLst>
            <a:ext uri="{FF2B5EF4-FFF2-40B4-BE49-F238E27FC236}">
              <a16:creationId xmlns:a16="http://schemas.microsoft.com/office/drawing/2014/main" id="{00000000-0008-0000-0100-00005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03" name="Text Box 1">
          <a:extLst>
            <a:ext uri="{FF2B5EF4-FFF2-40B4-BE49-F238E27FC236}">
              <a16:creationId xmlns:a16="http://schemas.microsoft.com/office/drawing/2014/main" id="{00000000-0008-0000-0100-00005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04" name="Text Box 1">
          <a:extLst>
            <a:ext uri="{FF2B5EF4-FFF2-40B4-BE49-F238E27FC236}">
              <a16:creationId xmlns:a16="http://schemas.microsoft.com/office/drawing/2014/main" id="{00000000-0008-0000-0100-00005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05" name="Text Box 1">
          <a:extLst>
            <a:ext uri="{FF2B5EF4-FFF2-40B4-BE49-F238E27FC236}">
              <a16:creationId xmlns:a16="http://schemas.microsoft.com/office/drawing/2014/main" id="{00000000-0008-0000-0100-00005D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06" name="Text Box 1">
          <a:extLst>
            <a:ext uri="{FF2B5EF4-FFF2-40B4-BE49-F238E27FC236}">
              <a16:creationId xmlns:a16="http://schemas.microsoft.com/office/drawing/2014/main" id="{00000000-0008-0000-0100-00005E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07" name="Text Box 1">
          <a:extLst>
            <a:ext uri="{FF2B5EF4-FFF2-40B4-BE49-F238E27FC236}">
              <a16:creationId xmlns:a16="http://schemas.microsoft.com/office/drawing/2014/main" id="{00000000-0008-0000-0100-00005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08" name="Text Box 1">
          <a:extLst>
            <a:ext uri="{FF2B5EF4-FFF2-40B4-BE49-F238E27FC236}">
              <a16:creationId xmlns:a16="http://schemas.microsoft.com/office/drawing/2014/main" id="{00000000-0008-0000-0100-00006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09" name="Text Box 1">
          <a:extLst>
            <a:ext uri="{FF2B5EF4-FFF2-40B4-BE49-F238E27FC236}">
              <a16:creationId xmlns:a16="http://schemas.microsoft.com/office/drawing/2014/main" id="{00000000-0008-0000-0100-00006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10" name="Text Box 1">
          <a:extLst>
            <a:ext uri="{FF2B5EF4-FFF2-40B4-BE49-F238E27FC236}">
              <a16:creationId xmlns:a16="http://schemas.microsoft.com/office/drawing/2014/main" id="{00000000-0008-0000-0100-00006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11" name="Text Box 1">
          <a:extLst>
            <a:ext uri="{FF2B5EF4-FFF2-40B4-BE49-F238E27FC236}">
              <a16:creationId xmlns:a16="http://schemas.microsoft.com/office/drawing/2014/main" id="{00000000-0008-0000-0100-00006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12" name="Text Box 1">
          <a:extLst>
            <a:ext uri="{FF2B5EF4-FFF2-40B4-BE49-F238E27FC236}">
              <a16:creationId xmlns:a16="http://schemas.microsoft.com/office/drawing/2014/main" id="{00000000-0008-0000-0100-00006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13" name="Text Box 1">
          <a:extLst>
            <a:ext uri="{FF2B5EF4-FFF2-40B4-BE49-F238E27FC236}">
              <a16:creationId xmlns:a16="http://schemas.microsoft.com/office/drawing/2014/main" id="{00000000-0008-0000-0100-00006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14" name="Text Box 1">
          <a:extLst>
            <a:ext uri="{FF2B5EF4-FFF2-40B4-BE49-F238E27FC236}">
              <a16:creationId xmlns:a16="http://schemas.microsoft.com/office/drawing/2014/main" id="{00000000-0008-0000-0100-00006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15" name="Text Box 1">
          <a:extLst>
            <a:ext uri="{FF2B5EF4-FFF2-40B4-BE49-F238E27FC236}">
              <a16:creationId xmlns:a16="http://schemas.microsoft.com/office/drawing/2014/main" id="{00000000-0008-0000-0100-00006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16" name="Text Box 1">
          <a:extLst>
            <a:ext uri="{FF2B5EF4-FFF2-40B4-BE49-F238E27FC236}">
              <a16:creationId xmlns:a16="http://schemas.microsoft.com/office/drawing/2014/main" id="{00000000-0008-0000-0100-00006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17" name="Text Box 1">
          <a:extLst>
            <a:ext uri="{FF2B5EF4-FFF2-40B4-BE49-F238E27FC236}">
              <a16:creationId xmlns:a16="http://schemas.microsoft.com/office/drawing/2014/main" id="{00000000-0008-0000-0100-000069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18" name="Text Box 1">
          <a:extLst>
            <a:ext uri="{FF2B5EF4-FFF2-40B4-BE49-F238E27FC236}">
              <a16:creationId xmlns:a16="http://schemas.microsoft.com/office/drawing/2014/main" id="{00000000-0008-0000-0100-00006A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19" name="Text Box 1">
          <a:extLst>
            <a:ext uri="{FF2B5EF4-FFF2-40B4-BE49-F238E27FC236}">
              <a16:creationId xmlns:a16="http://schemas.microsoft.com/office/drawing/2014/main" id="{00000000-0008-0000-0100-00006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20" name="Text Box 1">
          <a:extLst>
            <a:ext uri="{FF2B5EF4-FFF2-40B4-BE49-F238E27FC236}">
              <a16:creationId xmlns:a16="http://schemas.microsoft.com/office/drawing/2014/main" id="{00000000-0008-0000-0100-00006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21" name="Text Box 1">
          <a:extLst>
            <a:ext uri="{FF2B5EF4-FFF2-40B4-BE49-F238E27FC236}">
              <a16:creationId xmlns:a16="http://schemas.microsoft.com/office/drawing/2014/main" id="{00000000-0008-0000-0100-00006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22" name="Text Box 1">
          <a:extLst>
            <a:ext uri="{FF2B5EF4-FFF2-40B4-BE49-F238E27FC236}">
              <a16:creationId xmlns:a16="http://schemas.microsoft.com/office/drawing/2014/main" id="{00000000-0008-0000-0100-00006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23" name="Text Box 1">
          <a:extLst>
            <a:ext uri="{FF2B5EF4-FFF2-40B4-BE49-F238E27FC236}">
              <a16:creationId xmlns:a16="http://schemas.microsoft.com/office/drawing/2014/main" id="{00000000-0008-0000-0100-00006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24" name="Text Box 1">
          <a:extLst>
            <a:ext uri="{FF2B5EF4-FFF2-40B4-BE49-F238E27FC236}">
              <a16:creationId xmlns:a16="http://schemas.microsoft.com/office/drawing/2014/main" id="{00000000-0008-0000-0100-00007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25" name="Text Box 1">
          <a:extLst>
            <a:ext uri="{FF2B5EF4-FFF2-40B4-BE49-F238E27FC236}">
              <a16:creationId xmlns:a16="http://schemas.microsoft.com/office/drawing/2014/main" id="{00000000-0008-0000-0100-00007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26" name="Text Box 1">
          <a:extLst>
            <a:ext uri="{FF2B5EF4-FFF2-40B4-BE49-F238E27FC236}">
              <a16:creationId xmlns:a16="http://schemas.microsoft.com/office/drawing/2014/main" id="{00000000-0008-0000-0100-00007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27" name="Text Box 1">
          <a:extLst>
            <a:ext uri="{FF2B5EF4-FFF2-40B4-BE49-F238E27FC236}">
              <a16:creationId xmlns:a16="http://schemas.microsoft.com/office/drawing/2014/main" id="{00000000-0008-0000-0100-00007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28" name="Text Box 1">
          <a:extLst>
            <a:ext uri="{FF2B5EF4-FFF2-40B4-BE49-F238E27FC236}">
              <a16:creationId xmlns:a16="http://schemas.microsoft.com/office/drawing/2014/main" id="{00000000-0008-0000-0100-00007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29" name="Text Box 1">
          <a:extLst>
            <a:ext uri="{FF2B5EF4-FFF2-40B4-BE49-F238E27FC236}">
              <a16:creationId xmlns:a16="http://schemas.microsoft.com/office/drawing/2014/main" id="{00000000-0008-0000-0100-000075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30" name="Text Box 1">
          <a:extLst>
            <a:ext uri="{FF2B5EF4-FFF2-40B4-BE49-F238E27FC236}">
              <a16:creationId xmlns:a16="http://schemas.microsoft.com/office/drawing/2014/main" id="{00000000-0008-0000-0100-000076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31" name="Text Box 1">
          <a:extLst>
            <a:ext uri="{FF2B5EF4-FFF2-40B4-BE49-F238E27FC236}">
              <a16:creationId xmlns:a16="http://schemas.microsoft.com/office/drawing/2014/main" id="{00000000-0008-0000-0100-00007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32" name="Text Box 1">
          <a:extLst>
            <a:ext uri="{FF2B5EF4-FFF2-40B4-BE49-F238E27FC236}">
              <a16:creationId xmlns:a16="http://schemas.microsoft.com/office/drawing/2014/main" id="{00000000-0008-0000-0100-00007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33" name="Text Box 1">
          <a:extLst>
            <a:ext uri="{FF2B5EF4-FFF2-40B4-BE49-F238E27FC236}">
              <a16:creationId xmlns:a16="http://schemas.microsoft.com/office/drawing/2014/main" id="{00000000-0008-0000-0100-00007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34" name="Text Box 1">
          <a:extLst>
            <a:ext uri="{FF2B5EF4-FFF2-40B4-BE49-F238E27FC236}">
              <a16:creationId xmlns:a16="http://schemas.microsoft.com/office/drawing/2014/main" id="{00000000-0008-0000-0100-00007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35" name="Text Box 1">
          <a:extLst>
            <a:ext uri="{FF2B5EF4-FFF2-40B4-BE49-F238E27FC236}">
              <a16:creationId xmlns:a16="http://schemas.microsoft.com/office/drawing/2014/main" id="{00000000-0008-0000-0100-00007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36" name="Text Box 1">
          <a:extLst>
            <a:ext uri="{FF2B5EF4-FFF2-40B4-BE49-F238E27FC236}">
              <a16:creationId xmlns:a16="http://schemas.microsoft.com/office/drawing/2014/main" id="{00000000-0008-0000-0100-00007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37" name="Text Box 1">
          <a:extLst>
            <a:ext uri="{FF2B5EF4-FFF2-40B4-BE49-F238E27FC236}">
              <a16:creationId xmlns:a16="http://schemas.microsoft.com/office/drawing/2014/main" id="{00000000-0008-0000-0100-00007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38" name="Text Box 1">
          <a:extLst>
            <a:ext uri="{FF2B5EF4-FFF2-40B4-BE49-F238E27FC236}">
              <a16:creationId xmlns:a16="http://schemas.microsoft.com/office/drawing/2014/main" id="{00000000-0008-0000-0100-00007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39" name="Text Box 1">
          <a:extLst>
            <a:ext uri="{FF2B5EF4-FFF2-40B4-BE49-F238E27FC236}">
              <a16:creationId xmlns:a16="http://schemas.microsoft.com/office/drawing/2014/main" id="{00000000-0008-0000-0100-00007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40" name="Text Box 1">
          <a:extLst>
            <a:ext uri="{FF2B5EF4-FFF2-40B4-BE49-F238E27FC236}">
              <a16:creationId xmlns:a16="http://schemas.microsoft.com/office/drawing/2014/main" id="{00000000-0008-0000-0100-00008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41" name="Text Box 1">
          <a:extLst>
            <a:ext uri="{FF2B5EF4-FFF2-40B4-BE49-F238E27FC236}">
              <a16:creationId xmlns:a16="http://schemas.microsoft.com/office/drawing/2014/main" id="{00000000-0008-0000-0100-000081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42" name="Text Box 1">
          <a:extLst>
            <a:ext uri="{FF2B5EF4-FFF2-40B4-BE49-F238E27FC236}">
              <a16:creationId xmlns:a16="http://schemas.microsoft.com/office/drawing/2014/main" id="{00000000-0008-0000-0100-000082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43" name="Text Box 1">
          <a:extLst>
            <a:ext uri="{FF2B5EF4-FFF2-40B4-BE49-F238E27FC236}">
              <a16:creationId xmlns:a16="http://schemas.microsoft.com/office/drawing/2014/main" id="{00000000-0008-0000-0100-00008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44" name="Text Box 1">
          <a:extLst>
            <a:ext uri="{FF2B5EF4-FFF2-40B4-BE49-F238E27FC236}">
              <a16:creationId xmlns:a16="http://schemas.microsoft.com/office/drawing/2014/main" id="{00000000-0008-0000-0100-00008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45" name="Text Box 1">
          <a:extLst>
            <a:ext uri="{FF2B5EF4-FFF2-40B4-BE49-F238E27FC236}">
              <a16:creationId xmlns:a16="http://schemas.microsoft.com/office/drawing/2014/main" id="{00000000-0008-0000-0100-00008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46" name="Text Box 1">
          <a:extLst>
            <a:ext uri="{FF2B5EF4-FFF2-40B4-BE49-F238E27FC236}">
              <a16:creationId xmlns:a16="http://schemas.microsoft.com/office/drawing/2014/main" id="{00000000-0008-0000-0100-00008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47" name="Text Box 1">
          <a:extLst>
            <a:ext uri="{FF2B5EF4-FFF2-40B4-BE49-F238E27FC236}">
              <a16:creationId xmlns:a16="http://schemas.microsoft.com/office/drawing/2014/main" id="{00000000-0008-0000-0100-00008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48" name="Text Box 1">
          <a:extLst>
            <a:ext uri="{FF2B5EF4-FFF2-40B4-BE49-F238E27FC236}">
              <a16:creationId xmlns:a16="http://schemas.microsoft.com/office/drawing/2014/main" id="{00000000-0008-0000-0100-00008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49" name="Text Box 1">
          <a:extLst>
            <a:ext uri="{FF2B5EF4-FFF2-40B4-BE49-F238E27FC236}">
              <a16:creationId xmlns:a16="http://schemas.microsoft.com/office/drawing/2014/main" id="{00000000-0008-0000-0100-00008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50" name="Text Box 1">
          <a:extLst>
            <a:ext uri="{FF2B5EF4-FFF2-40B4-BE49-F238E27FC236}">
              <a16:creationId xmlns:a16="http://schemas.microsoft.com/office/drawing/2014/main" id="{00000000-0008-0000-0100-00008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51" name="Text Box 1">
          <a:extLst>
            <a:ext uri="{FF2B5EF4-FFF2-40B4-BE49-F238E27FC236}">
              <a16:creationId xmlns:a16="http://schemas.microsoft.com/office/drawing/2014/main" id="{00000000-0008-0000-0100-00008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52" name="Text Box 1">
          <a:extLst>
            <a:ext uri="{FF2B5EF4-FFF2-40B4-BE49-F238E27FC236}">
              <a16:creationId xmlns:a16="http://schemas.microsoft.com/office/drawing/2014/main" id="{00000000-0008-0000-0100-00008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53" name="Text Box 1">
          <a:extLst>
            <a:ext uri="{FF2B5EF4-FFF2-40B4-BE49-F238E27FC236}">
              <a16:creationId xmlns:a16="http://schemas.microsoft.com/office/drawing/2014/main" id="{00000000-0008-0000-0100-00008D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54" name="Text Box 1">
          <a:extLst>
            <a:ext uri="{FF2B5EF4-FFF2-40B4-BE49-F238E27FC236}">
              <a16:creationId xmlns:a16="http://schemas.microsoft.com/office/drawing/2014/main" id="{00000000-0008-0000-0100-00008E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55" name="Text Box 1">
          <a:extLst>
            <a:ext uri="{FF2B5EF4-FFF2-40B4-BE49-F238E27FC236}">
              <a16:creationId xmlns:a16="http://schemas.microsoft.com/office/drawing/2014/main" id="{00000000-0008-0000-0100-00008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56" name="Text Box 1">
          <a:extLst>
            <a:ext uri="{FF2B5EF4-FFF2-40B4-BE49-F238E27FC236}">
              <a16:creationId xmlns:a16="http://schemas.microsoft.com/office/drawing/2014/main" id="{00000000-0008-0000-0100-00009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57" name="Text Box 1">
          <a:extLst>
            <a:ext uri="{FF2B5EF4-FFF2-40B4-BE49-F238E27FC236}">
              <a16:creationId xmlns:a16="http://schemas.microsoft.com/office/drawing/2014/main" id="{00000000-0008-0000-0100-00009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58" name="Text Box 1">
          <a:extLst>
            <a:ext uri="{FF2B5EF4-FFF2-40B4-BE49-F238E27FC236}">
              <a16:creationId xmlns:a16="http://schemas.microsoft.com/office/drawing/2014/main" id="{00000000-0008-0000-0100-00009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59" name="Text Box 1">
          <a:extLst>
            <a:ext uri="{FF2B5EF4-FFF2-40B4-BE49-F238E27FC236}">
              <a16:creationId xmlns:a16="http://schemas.microsoft.com/office/drawing/2014/main" id="{00000000-0008-0000-0100-00009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60" name="Text Box 1">
          <a:extLst>
            <a:ext uri="{FF2B5EF4-FFF2-40B4-BE49-F238E27FC236}">
              <a16:creationId xmlns:a16="http://schemas.microsoft.com/office/drawing/2014/main" id="{00000000-0008-0000-0100-00009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61" name="Text Box 1">
          <a:extLst>
            <a:ext uri="{FF2B5EF4-FFF2-40B4-BE49-F238E27FC236}">
              <a16:creationId xmlns:a16="http://schemas.microsoft.com/office/drawing/2014/main" id="{00000000-0008-0000-0100-00009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62" name="Text Box 1">
          <a:extLst>
            <a:ext uri="{FF2B5EF4-FFF2-40B4-BE49-F238E27FC236}">
              <a16:creationId xmlns:a16="http://schemas.microsoft.com/office/drawing/2014/main" id="{00000000-0008-0000-0100-00009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63" name="Text Box 1">
          <a:extLst>
            <a:ext uri="{FF2B5EF4-FFF2-40B4-BE49-F238E27FC236}">
              <a16:creationId xmlns:a16="http://schemas.microsoft.com/office/drawing/2014/main" id="{00000000-0008-0000-0100-00009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64" name="Text Box 1">
          <a:extLst>
            <a:ext uri="{FF2B5EF4-FFF2-40B4-BE49-F238E27FC236}">
              <a16:creationId xmlns:a16="http://schemas.microsoft.com/office/drawing/2014/main" id="{00000000-0008-0000-0100-00009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65" name="Text Box 1">
          <a:extLst>
            <a:ext uri="{FF2B5EF4-FFF2-40B4-BE49-F238E27FC236}">
              <a16:creationId xmlns:a16="http://schemas.microsoft.com/office/drawing/2014/main" id="{00000000-0008-0000-0100-000099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66" name="Text Box 1">
          <a:extLst>
            <a:ext uri="{FF2B5EF4-FFF2-40B4-BE49-F238E27FC236}">
              <a16:creationId xmlns:a16="http://schemas.microsoft.com/office/drawing/2014/main" id="{00000000-0008-0000-0100-00009A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67" name="Text Box 1">
          <a:extLst>
            <a:ext uri="{FF2B5EF4-FFF2-40B4-BE49-F238E27FC236}">
              <a16:creationId xmlns:a16="http://schemas.microsoft.com/office/drawing/2014/main" id="{00000000-0008-0000-0100-00009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68" name="Text Box 1">
          <a:extLst>
            <a:ext uri="{FF2B5EF4-FFF2-40B4-BE49-F238E27FC236}">
              <a16:creationId xmlns:a16="http://schemas.microsoft.com/office/drawing/2014/main" id="{00000000-0008-0000-0100-00009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69" name="Text Box 1">
          <a:extLst>
            <a:ext uri="{FF2B5EF4-FFF2-40B4-BE49-F238E27FC236}">
              <a16:creationId xmlns:a16="http://schemas.microsoft.com/office/drawing/2014/main" id="{00000000-0008-0000-0100-00009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70" name="Text Box 1">
          <a:extLst>
            <a:ext uri="{FF2B5EF4-FFF2-40B4-BE49-F238E27FC236}">
              <a16:creationId xmlns:a16="http://schemas.microsoft.com/office/drawing/2014/main" id="{00000000-0008-0000-0100-00009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71" name="Text Box 1">
          <a:extLst>
            <a:ext uri="{FF2B5EF4-FFF2-40B4-BE49-F238E27FC236}">
              <a16:creationId xmlns:a16="http://schemas.microsoft.com/office/drawing/2014/main" id="{00000000-0008-0000-0100-00009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72" name="Text Box 1">
          <a:extLst>
            <a:ext uri="{FF2B5EF4-FFF2-40B4-BE49-F238E27FC236}">
              <a16:creationId xmlns:a16="http://schemas.microsoft.com/office/drawing/2014/main" id="{00000000-0008-0000-0100-0000A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73" name="Text Box 1">
          <a:extLst>
            <a:ext uri="{FF2B5EF4-FFF2-40B4-BE49-F238E27FC236}">
              <a16:creationId xmlns:a16="http://schemas.microsoft.com/office/drawing/2014/main" id="{00000000-0008-0000-0100-0000A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74" name="Text Box 1">
          <a:extLst>
            <a:ext uri="{FF2B5EF4-FFF2-40B4-BE49-F238E27FC236}">
              <a16:creationId xmlns:a16="http://schemas.microsoft.com/office/drawing/2014/main" id="{00000000-0008-0000-0100-0000A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75" name="Text Box 1">
          <a:extLst>
            <a:ext uri="{FF2B5EF4-FFF2-40B4-BE49-F238E27FC236}">
              <a16:creationId xmlns:a16="http://schemas.microsoft.com/office/drawing/2014/main" id="{00000000-0008-0000-0100-0000A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76" name="Text Box 1">
          <a:extLst>
            <a:ext uri="{FF2B5EF4-FFF2-40B4-BE49-F238E27FC236}">
              <a16:creationId xmlns:a16="http://schemas.microsoft.com/office/drawing/2014/main" id="{00000000-0008-0000-0100-0000A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77" name="Text Box 1">
          <a:extLst>
            <a:ext uri="{FF2B5EF4-FFF2-40B4-BE49-F238E27FC236}">
              <a16:creationId xmlns:a16="http://schemas.microsoft.com/office/drawing/2014/main" id="{00000000-0008-0000-0100-0000A5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78" name="Text Box 1">
          <a:extLst>
            <a:ext uri="{FF2B5EF4-FFF2-40B4-BE49-F238E27FC236}">
              <a16:creationId xmlns:a16="http://schemas.microsoft.com/office/drawing/2014/main" id="{00000000-0008-0000-0100-0000A6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79" name="Text Box 1">
          <a:extLst>
            <a:ext uri="{FF2B5EF4-FFF2-40B4-BE49-F238E27FC236}">
              <a16:creationId xmlns:a16="http://schemas.microsoft.com/office/drawing/2014/main" id="{00000000-0008-0000-0100-0000A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80" name="Text Box 1">
          <a:extLst>
            <a:ext uri="{FF2B5EF4-FFF2-40B4-BE49-F238E27FC236}">
              <a16:creationId xmlns:a16="http://schemas.microsoft.com/office/drawing/2014/main" id="{00000000-0008-0000-0100-0000A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81" name="Text Box 1">
          <a:extLst>
            <a:ext uri="{FF2B5EF4-FFF2-40B4-BE49-F238E27FC236}">
              <a16:creationId xmlns:a16="http://schemas.microsoft.com/office/drawing/2014/main" id="{00000000-0008-0000-0100-0000A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82" name="Text Box 1">
          <a:extLst>
            <a:ext uri="{FF2B5EF4-FFF2-40B4-BE49-F238E27FC236}">
              <a16:creationId xmlns:a16="http://schemas.microsoft.com/office/drawing/2014/main" id="{00000000-0008-0000-0100-0000A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83" name="Text Box 1">
          <a:extLst>
            <a:ext uri="{FF2B5EF4-FFF2-40B4-BE49-F238E27FC236}">
              <a16:creationId xmlns:a16="http://schemas.microsoft.com/office/drawing/2014/main" id="{00000000-0008-0000-0100-0000A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84" name="Text Box 1">
          <a:extLst>
            <a:ext uri="{FF2B5EF4-FFF2-40B4-BE49-F238E27FC236}">
              <a16:creationId xmlns:a16="http://schemas.microsoft.com/office/drawing/2014/main" id="{00000000-0008-0000-0100-0000A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85" name="Text Box 1">
          <a:extLst>
            <a:ext uri="{FF2B5EF4-FFF2-40B4-BE49-F238E27FC236}">
              <a16:creationId xmlns:a16="http://schemas.microsoft.com/office/drawing/2014/main" id="{00000000-0008-0000-0100-0000A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86" name="Text Box 1">
          <a:extLst>
            <a:ext uri="{FF2B5EF4-FFF2-40B4-BE49-F238E27FC236}">
              <a16:creationId xmlns:a16="http://schemas.microsoft.com/office/drawing/2014/main" id="{00000000-0008-0000-0100-0000A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87" name="Text Box 1">
          <a:extLst>
            <a:ext uri="{FF2B5EF4-FFF2-40B4-BE49-F238E27FC236}">
              <a16:creationId xmlns:a16="http://schemas.microsoft.com/office/drawing/2014/main" id="{00000000-0008-0000-0100-0000A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88" name="Text Box 1">
          <a:extLst>
            <a:ext uri="{FF2B5EF4-FFF2-40B4-BE49-F238E27FC236}">
              <a16:creationId xmlns:a16="http://schemas.microsoft.com/office/drawing/2014/main" id="{00000000-0008-0000-0100-0000B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89" name="Text Box 1">
          <a:extLst>
            <a:ext uri="{FF2B5EF4-FFF2-40B4-BE49-F238E27FC236}">
              <a16:creationId xmlns:a16="http://schemas.microsoft.com/office/drawing/2014/main" id="{00000000-0008-0000-0100-0000B1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90" name="Text Box 1">
          <a:extLst>
            <a:ext uri="{FF2B5EF4-FFF2-40B4-BE49-F238E27FC236}">
              <a16:creationId xmlns:a16="http://schemas.microsoft.com/office/drawing/2014/main" id="{00000000-0008-0000-0100-0000B2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91" name="Text Box 1">
          <a:extLst>
            <a:ext uri="{FF2B5EF4-FFF2-40B4-BE49-F238E27FC236}">
              <a16:creationId xmlns:a16="http://schemas.microsoft.com/office/drawing/2014/main" id="{00000000-0008-0000-0100-0000B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92" name="Text Box 1">
          <a:extLst>
            <a:ext uri="{FF2B5EF4-FFF2-40B4-BE49-F238E27FC236}">
              <a16:creationId xmlns:a16="http://schemas.microsoft.com/office/drawing/2014/main" id="{00000000-0008-0000-0100-0000B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93" name="Text Box 1">
          <a:extLst>
            <a:ext uri="{FF2B5EF4-FFF2-40B4-BE49-F238E27FC236}">
              <a16:creationId xmlns:a16="http://schemas.microsoft.com/office/drawing/2014/main" id="{00000000-0008-0000-0100-0000B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94" name="Text Box 1">
          <a:extLst>
            <a:ext uri="{FF2B5EF4-FFF2-40B4-BE49-F238E27FC236}">
              <a16:creationId xmlns:a16="http://schemas.microsoft.com/office/drawing/2014/main" id="{00000000-0008-0000-0100-0000B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95" name="Text Box 1">
          <a:extLst>
            <a:ext uri="{FF2B5EF4-FFF2-40B4-BE49-F238E27FC236}">
              <a16:creationId xmlns:a16="http://schemas.microsoft.com/office/drawing/2014/main" id="{00000000-0008-0000-0100-0000B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96" name="Text Box 1">
          <a:extLst>
            <a:ext uri="{FF2B5EF4-FFF2-40B4-BE49-F238E27FC236}">
              <a16:creationId xmlns:a16="http://schemas.microsoft.com/office/drawing/2014/main" id="{00000000-0008-0000-0100-0000B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697" name="Text Box 1">
          <a:extLst>
            <a:ext uri="{FF2B5EF4-FFF2-40B4-BE49-F238E27FC236}">
              <a16:creationId xmlns:a16="http://schemas.microsoft.com/office/drawing/2014/main" id="{00000000-0008-0000-0100-0000B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698" name="Text Box 1">
          <a:extLst>
            <a:ext uri="{FF2B5EF4-FFF2-40B4-BE49-F238E27FC236}">
              <a16:creationId xmlns:a16="http://schemas.microsoft.com/office/drawing/2014/main" id="{00000000-0008-0000-0100-0000B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699" name="Text Box 1">
          <a:extLst>
            <a:ext uri="{FF2B5EF4-FFF2-40B4-BE49-F238E27FC236}">
              <a16:creationId xmlns:a16="http://schemas.microsoft.com/office/drawing/2014/main" id="{00000000-0008-0000-0100-0000B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700" name="Text Box 1">
          <a:extLst>
            <a:ext uri="{FF2B5EF4-FFF2-40B4-BE49-F238E27FC236}">
              <a16:creationId xmlns:a16="http://schemas.microsoft.com/office/drawing/2014/main" id="{00000000-0008-0000-0100-0000B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701" name="Text Box 1">
          <a:extLst>
            <a:ext uri="{FF2B5EF4-FFF2-40B4-BE49-F238E27FC236}">
              <a16:creationId xmlns:a16="http://schemas.microsoft.com/office/drawing/2014/main" id="{00000000-0008-0000-0100-0000BD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702" name="Text Box 1">
          <a:extLst>
            <a:ext uri="{FF2B5EF4-FFF2-40B4-BE49-F238E27FC236}">
              <a16:creationId xmlns:a16="http://schemas.microsoft.com/office/drawing/2014/main" id="{00000000-0008-0000-0100-0000BE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703" name="Text Box 1">
          <a:extLst>
            <a:ext uri="{FF2B5EF4-FFF2-40B4-BE49-F238E27FC236}">
              <a16:creationId xmlns:a16="http://schemas.microsoft.com/office/drawing/2014/main" id="{00000000-0008-0000-0100-0000B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704" name="Text Box 1">
          <a:extLst>
            <a:ext uri="{FF2B5EF4-FFF2-40B4-BE49-F238E27FC236}">
              <a16:creationId xmlns:a16="http://schemas.microsoft.com/office/drawing/2014/main" id="{00000000-0008-0000-0100-0000C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705" name="Text Box 1">
          <a:extLst>
            <a:ext uri="{FF2B5EF4-FFF2-40B4-BE49-F238E27FC236}">
              <a16:creationId xmlns:a16="http://schemas.microsoft.com/office/drawing/2014/main" id="{00000000-0008-0000-0100-0000C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706" name="Text Box 1">
          <a:extLst>
            <a:ext uri="{FF2B5EF4-FFF2-40B4-BE49-F238E27FC236}">
              <a16:creationId xmlns:a16="http://schemas.microsoft.com/office/drawing/2014/main" id="{00000000-0008-0000-0100-0000C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707" name="Text Box 1">
          <a:extLst>
            <a:ext uri="{FF2B5EF4-FFF2-40B4-BE49-F238E27FC236}">
              <a16:creationId xmlns:a16="http://schemas.microsoft.com/office/drawing/2014/main" id="{00000000-0008-0000-0100-0000C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708" name="Text Box 1">
          <a:extLst>
            <a:ext uri="{FF2B5EF4-FFF2-40B4-BE49-F238E27FC236}">
              <a16:creationId xmlns:a16="http://schemas.microsoft.com/office/drawing/2014/main" id="{00000000-0008-0000-0100-0000C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8"/>
  <sheetViews>
    <sheetView tabSelected="1" zoomScale="120" zoomScaleNormal="120" workbookViewId="0">
      <selection activeCell="A2" sqref="A2"/>
    </sheetView>
  </sheetViews>
  <sheetFormatPr defaultColWidth="8.77734375" defaultRowHeight="14.4"/>
  <cols>
    <col min="1" max="1" width="156.44140625" customWidth="1"/>
  </cols>
  <sheetData>
    <row r="1" spans="1:1">
      <c r="A1" s="101" t="s">
        <v>55</v>
      </c>
    </row>
    <row r="2" spans="1:1">
      <c r="A2" s="102"/>
    </row>
    <row r="3" spans="1:1">
      <c r="A3" s="128" t="s">
        <v>56</v>
      </c>
    </row>
    <row r="4" spans="1:1" ht="8.25" customHeight="1">
      <c r="A4" s="103"/>
    </row>
    <row r="5" spans="1:1">
      <c r="A5" s="100" t="s">
        <v>137</v>
      </c>
    </row>
    <row r="6" spans="1:1">
      <c r="A6" s="104" t="s">
        <v>131</v>
      </c>
    </row>
    <row r="7" spans="1:1">
      <c r="A7" s="104" t="s">
        <v>74</v>
      </c>
    </row>
    <row r="8" spans="1:1">
      <c r="A8" s="104" t="s">
        <v>142</v>
      </c>
    </row>
    <row r="9" spans="1:1">
      <c r="A9" s="100"/>
    </row>
    <row r="10" spans="1:1">
      <c r="A10" s="128" t="s">
        <v>57</v>
      </c>
    </row>
    <row r="11" spans="1:1" ht="10.5" customHeight="1">
      <c r="A11" s="103"/>
    </row>
    <row r="12" spans="1:1">
      <c r="A12" s="104" t="s">
        <v>58</v>
      </c>
    </row>
    <row r="13" spans="1:1">
      <c r="A13" s="104" t="s">
        <v>129</v>
      </c>
    </row>
    <row r="14" spans="1:1">
      <c r="A14" s="248" t="s">
        <v>136</v>
      </c>
    </row>
    <row r="15" spans="1:1">
      <c r="A15" s="105" t="s">
        <v>135</v>
      </c>
    </row>
    <row r="16" spans="1:1">
      <c r="A16" s="105" t="s">
        <v>104</v>
      </c>
    </row>
    <row r="17" spans="1:1">
      <c r="A17" s="104"/>
    </row>
    <row r="18" spans="1:1" ht="15.6">
      <c r="A18" s="121" t="s">
        <v>73</v>
      </c>
    </row>
    <row r="19" spans="1:1" ht="9" customHeight="1">
      <c r="A19" s="104"/>
    </row>
    <row r="20" spans="1:1">
      <c r="A20" s="104" t="s">
        <v>122</v>
      </c>
    </row>
    <row r="21" spans="1:1">
      <c r="A21" s="103"/>
    </row>
    <row r="22" spans="1:1" ht="15.6">
      <c r="A22" s="122" t="s">
        <v>60</v>
      </c>
    </row>
    <row r="23" spans="1:1" ht="9.75" customHeight="1">
      <c r="A23" s="104"/>
    </row>
    <row r="24" spans="1:1" ht="18" customHeight="1">
      <c r="A24" s="104" t="s">
        <v>105</v>
      </c>
    </row>
    <row r="25" spans="1:1">
      <c r="A25" s="104" t="s">
        <v>103</v>
      </c>
    </row>
    <row r="26" spans="1:1">
      <c r="A26" s="245" t="s">
        <v>108</v>
      </c>
    </row>
    <row r="27" spans="1:1">
      <c r="A27" s="245" t="s">
        <v>132</v>
      </c>
    </row>
    <row r="28" spans="1:1">
      <c r="A28" s="107" t="s">
        <v>123</v>
      </c>
    </row>
    <row r="29" spans="1:1" s="143" customFormat="1">
      <c r="A29" s="246" t="s">
        <v>109</v>
      </c>
    </row>
    <row r="30" spans="1:1" s="250" customFormat="1">
      <c r="A30" s="249" t="s">
        <v>128</v>
      </c>
    </row>
    <row r="31" spans="1:1">
      <c r="A31" s="101" t="s">
        <v>77</v>
      </c>
    </row>
    <row r="32" spans="1:1" ht="15" customHeight="1">
      <c r="A32" s="144" t="s">
        <v>78</v>
      </c>
    </row>
    <row r="33" spans="1:2">
      <c r="A33" s="145" t="s">
        <v>79</v>
      </c>
    </row>
    <row r="34" spans="1:2">
      <c r="A34" s="145" t="s">
        <v>80</v>
      </c>
    </row>
    <row r="35" spans="1:2">
      <c r="A35" s="145" t="s">
        <v>81</v>
      </c>
    </row>
    <row r="36" spans="1:2">
      <c r="A36" s="146" t="s">
        <v>82</v>
      </c>
    </row>
    <row r="37" spans="1:2">
      <c r="A37" s="147" t="s">
        <v>83</v>
      </c>
    </row>
    <row r="38" spans="1:2">
      <c r="A38" s="147" t="s">
        <v>84</v>
      </c>
    </row>
    <row r="39" spans="1:2">
      <c r="A39" s="145" t="s">
        <v>85</v>
      </c>
    </row>
    <row r="40" spans="1:2" ht="8.25" customHeight="1">
      <c r="A40" s="106"/>
    </row>
    <row r="41" spans="1:2" ht="46.5" customHeight="1">
      <c r="A41" s="108" t="s">
        <v>100</v>
      </c>
    </row>
    <row r="42" spans="1:2">
      <c r="A42" s="106" t="s">
        <v>134</v>
      </c>
    </row>
    <row r="43" spans="1:2">
      <c r="A43" s="106"/>
    </row>
    <row r="44" spans="1:2">
      <c r="A44" s="243" t="s">
        <v>106</v>
      </c>
    </row>
    <row r="45" spans="1:2">
      <c r="A45" s="104" t="s">
        <v>125</v>
      </c>
    </row>
    <row r="46" spans="1:2" ht="28.2">
      <c r="A46" s="242" t="s">
        <v>124</v>
      </c>
    </row>
    <row r="47" spans="1:2">
      <c r="A47" s="244" t="s">
        <v>107</v>
      </c>
      <c r="B47" s="97"/>
    </row>
    <row r="48" spans="1:2">
      <c r="A48" s="109" t="s">
        <v>127</v>
      </c>
      <c r="B48" s="98"/>
    </row>
    <row r="49" spans="1:2" ht="18" customHeight="1">
      <c r="A49" s="110" t="s">
        <v>126</v>
      </c>
      <c r="B49" s="99"/>
    </row>
    <row r="50" spans="1:2">
      <c r="A50" s="100"/>
    </row>
    <row r="51" spans="1:2" ht="15.6">
      <c r="A51" s="123" t="s">
        <v>59</v>
      </c>
    </row>
    <row r="52" spans="1:2" ht="12.75" customHeight="1">
      <c r="A52" s="100"/>
    </row>
    <row r="53" spans="1:2" ht="27.6">
      <c r="A53" s="105" t="s">
        <v>120</v>
      </c>
    </row>
    <row r="54" spans="1:2" ht="28.8">
      <c r="A54" s="111" t="s">
        <v>110</v>
      </c>
    </row>
    <row r="55" spans="1:2">
      <c r="A55" s="111" t="s">
        <v>111</v>
      </c>
    </row>
    <row r="56" spans="1:2">
      <c r="A56" s="111" t="s">
        <v>112</v>
      </c>
    </row>
    <row r="57" spans="1:2">
      <c r="A57" s="111" t="s">
        <v>113</v>
      </c>
    </row>
    <row r="58" spans="1:2">
      <c r="A58" s="111" t="s">
        <v>114</v>
      </c>
    </row>
    <row r="59" spans="1:2">
      <c r="A59" s="111" t="s">
        <v>115</v>
      </c>
    </row>
    <row r="60" spans="1:2">
      <c r="A60" s="111" t="s">
        <v>116</v>
      </c>
    </row>
    <row r="61" spans="1:2">
      <c r="A61" s="111" t="s">
        <v>117</v>
      </c>
    </row>
    <row r="62" spans="1:2">
      <c r="A62" s="112" t="s">
        <v>118</v>
      </c>
    </row>
    <row r="63" spans="1:2">
      <c r="A63" s="112" t="s">
        <v>119</v>
      </c>
    </row>
    <row r="64" spans="1:2">
      <c r="A64" s="100"/>
    </row>
    <row r="65" spans="1:1" ht="15.6">
      <c r="A65" s="115" t="s">
        <v>62</v>
      </c>
    </row>
    <row r="66" spans="1:1" ht="9.75" customHeight="1">
      <c r="A66" s="100"/>
    </row>
    <row r="67" spans="1:1" ht="27.6">
      <c r="A67" s="105" t="s">
        <v>101</v>
      </c>
    </row>
    <row r="68" spans="1:1">
      <c r="A68" s="105" t="s">
        <v>130</v>
      </c>
    </row>
    <row r="69" spans="1:1">
      <c r="A69" s="103"/>
    </row>
    <row r="70" spans="1:1" ht="15.6">
      <c r="A70" s="114" t="s">
        <v>61</v>
      </c>
    </row>
    <row r="71" spans="1:1" ht="9" customHeight="1">
      <c r="A71" s="113"/>
    </row>
    <row r="72" spans="1:1">
      <c r="A72" s="104" t="s">
        <v>102</v>
      </c>
    </row>
    <row r="73" spans="1:1">
      <c r="A73" s="241" t="s">
        <v>121</v>
      </c>
    </row>
    <row r="74" spans="1:1" ht="15" thickBot="1">
      <c r="A74" s="140"/>
    </row>
    <row r="76" spans="1:1">
      <c r="A76" s="96"/>
    </row>
    <row r="77" spans="1:1">
      <c r="A77" s="95"/>
    </row>
    <row r="78" spans="1:1">
      <c r="A78" s="95"/>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6" tint="0.79998168889431442"/>
    <pageSetUpPr fitToPage="1"/>
  </sheetPr>
  <dimension ref="A1:M114"/>
  <sheetViews>
    <sheetView zoomScale="60" zoomScaleNormal="60" workbookViewId="0">
      <pane ySplit="3" topLeftCell="A4" activePane="bottomLeft" state="frozen"/>
      <selection pane="bottomLeft" activeCell="D17" sqref="D17"/>
    </sheetView>
  </sheetViews>
  <sheetFormatPr defaultColWidth="16.21875" defaultRowHeight="15"/>
  <cols>
    <col min="1" max="1" width="116.77734375" style="1" customWidth="1"/>
    <col min="2" max="2" width="22.77734375" style="4" customWidth="1"/>
    <col min="3" max="3" width="16.44140625" style="1" customWidth="1"/>
    <col min="4" max="4" width="32.21875" style="1" customWidth="1"/>
    <col min="5" max="5" width="16.44140625" style="1" customWidth="1"/>
    <col min="6" max="6" width="32.21875" style="1" customWidth="1"/>
    <col min="7" max="7" width="12.77734375" style="1" customWidth="1"/>
    <col min="8" max="8" width="13.5546875" style="1" customWidth="1"/>
    <col min="9" max="9" width="14" style="1" customWidth="1"/>
    <col min="10" max="10" width="30" style="1" customWidth="1"/>
    <col min="11" max="11" width="16.44140625" style="1" customWidth="1"/>
    <col min="12" max="12" width="32.21875" style="1" customWidth="1"/>
    <col min="13" max="13" width="8.5546875" style="1" customWidth="1"/>
    <col min="14" max="14" width="16.21875" style="1" customWidth="1"/>
    <col min="15" max="16384" width="16.21875" style="1"/>
  </cols>
  <sheetData>
    <row r="1" spans="1:13" ht="62.4" customHeight="1">
      <c r="A1" s="313" t="s">
        <v>138</v>
      </c>
      <c r="B1" s="314"/>
      <c r="C1" s="314"/>
      <c r="D1" s="314"/>
      <c r="E1" s="314"/>
      <c r="F1" s="314"/>
      <c r="G1" s="314"/>
      <c r="H1" s="314"/>
      <c r="I1" s="314"/>
      <c r="J1" s="315"/>
      <c r="K1" s="309" t="s">
        <v>141</v>
      </c>
      <c r="L1" s="310"/>
    </row>
    <row r="2" spans="1:13" ht="65.400000000000006" customHeight="1" thickBot="1">
      <c r="A2" s="316" t="s">
        <v>72</v>
      </c>
      <c r="B2" s="317"/>
      <c r="C2" s="317"/>
      <c r="D2" s="317"/>
      <c r="E2" s="317"/>
      <c r="F2" s="317"/>
      <c r="G2" s="317"/>
      <c r="H2" s="317"/>
      <c r="I2" s="317"/>
      <c r="J2" s="318"/>
      <c r="K2" s="311"/>
      <c r="L2" s="312"/>
    </row>
    <row r="3" spans="1:13" s="37" customFormat="1" ht="66" customHeight="1">
      <c r="A3" s="247"/>
      <c r="B3" s="251"/>
      <c r="C3" s="307" t="s">
        <v>133</v>
      </c>
      <c r="D3" s="306"/>
      <c r="E3" s="307" t="s">
        <v>139</v>
      </c>
      <c r="F3" s="308"/>
      <c r="G3" s="304" t="s">
        <v>140</v>
      </c>
      <c r="H3" s="305"/>
      <c r="I3" s="305"/>
      <c r="J3" s="306"/>
      <c r="K3" s="302" t="s">
        <v>86</v>
      </c>
      <c r="L3" s="303"/>
    </row>
    <row r="4" spans="1:13" s="67" customFormat="1" ht="30" customHeight="1">
      <c r="A4" s="129" t="s">
        <v>47</v>
      </c>
      <c r="B4" s="252" t="s">
        <v>71</v>
      </c>
      <c r="C4" s="260" t="s">
        <v>4</v>
      </c>
      <c r="D4" s="261" t="s">
        <v>5</v>
      </c>
      <c r="E4" s="260" t="s">
        <v>4</v>
      </c>
      <c r="F4" s="81" t="s">
        <v>5</v>
      </c>
      <c r="G4" s="80" t="s">
        <v>4</v>
      </c>
      <c r="H4" s="80" t="s">
        <v>76</v>
      </c>
      <c r="I4" s="80" t="s">
        <v>75</v>
      </c>
      <c r="J4" s="261" t="s">
        <v>5</v>
      </c>
      <c r="K4" s="256" t="s">
        <v>4</v>
      </c>
      <c r="L4" s="81" t="s">
        <v>5</v>
      </c>
    </row>
    <row r="5" spans="1:13" s="42" customFormat="1" ht="30" customHeight="1">
      <c r="A5" s="65" t="s">
        <v>63</v>
      </c>
      <c r="B5" s="66"/>
      <c r="C5" s="262"/>
      <c r="D5" s="263"/>
      <c r="E5" s="262"/>
      <c r="F5" s="66"/>
      <c r="G5" s="66"/>
      <c r="H5" s="66"/>
      <c r="I5" s="66"/>
      <c r="J5" s="263"/>
      <c r="K5" s="66"/>
      <c r="L5" s="135"/>
      <c r="M5" s="41"/>
    </row>
    <row r="6" spans="1:13" s="46" customFormat="1" ht="21" customHeight="1">
      <c r="A6" s="116"/>
      <c r="B6" s="253"/>
      <c r="C6" s="264"/>
      <c r="D6" s="265">
        <f>(B6*C6)*0.25</f>
        <v>0</v>
      </c>
      <c r="E6" s="264"/>
      <c r="F6" s="159">
        <f>E6*B6</f>
        <v>0</v>
      </c>
      <c r="G6" s="94"/>
      <c r="H6" s="141"/>
      <c r="I6" s="142">
        <f>G6*(H6*1808)</f>
        <v>0</v>
      </c>
      <c r="J6" s="265">
        <f>G6*B6</f>
        <v>0</v>
      </c>
      <c r="K6" s="297">
        <f>G6+E6</f>
        <v>0</v>
      </c>
      <c r="L6" s="159">
        <f>F6+J6</f>
        <v>0</v>
      </c>
    </row>
    <row r="7" spans="1:13" s="46" customFormat="1" ht="21" customHeight="1">
      <c r="A7" s="116"/>
      <c r="B7" s="253"/>
      <c r="C7" s="264"/>
      <c r="D7" s="265">
        <f t="shared" ref="D7:D16" si="0">(B7*C7)*0.25</f>
        <v>0</v>
      </c>
      <c r="E7" s="264"/>
      <c r="F7" s="159">
        <f t="shared" ref="F7:F16" si="1">E7*B7</f>
        <v>0</v>
      </c>
      <c r="G7" s="94"/>
      <c r="H7" s="141"/>
      <c r="I7" s="142">
        <f t="shared" ref="I7:I16" si="2">G7*(H7*1808)</f>
        <v>0</v>
      </c>
      <c r="J7" s="265">
        <f t="shared" ref="J7:J15" si="3">G7*B7</f>
        <v>0</v>
      </c>
      <c r="K7" s="297">
        <f t="shared" ref="K7:K16" si="4">G7+E7</f>
        <v>0</v>
      </c>
      <c r="L7" s="159">
        <f t="shared" ref="L7:L16" si="5">F7+J7</f>
        <v>0</v>
      </c>
    </row>
    <row r="8" spans="1:13" s="46" customFormat="1" ht="21" customHeight="1">
      <c r="A8" s="116"/>
      <c r="B8" s="253"/>
      <c r="C8" s="264"/>
      <c r="D8" s="265">
        <f t="shared" si="0"/>
        <v>0</v>
      </c>
      <c r="E8" s="264"/>
      <c r="F8" s="159">
        <f t="shared" si="1"/>
        <v>0</v>
      </c>
      <c r="G8" s="94"/>
      <c r="H8" s="141"/>
      <c r="I8" s="142">
        <f t="shared" si="2"/>
        <v>0</v>
      </c>
      <c r="J8" s="265">
        <f t="shared" si="3"/>
        <v>0</v>
      </c>
      <c r="K8" s="297">
        <f t="shared" si="4"/>
        <v>0</v>
      </c>
      <c r="L8" s="159">
        <f t="shared" si="5"/>
        <v>0</v>
      </c>
    </row>
    <row r="9" spans="1:13" s="46" customFormat="1" ht="21" customHeight="1">
      <c r="A9" s="116"/>
      <c r="B9" s="253"/>
      <c r="C9" s="264"/>
      <c r="D9" s="265">
        <f t="shared" si="0"/>
        <v>0</v>
      </c>
      <c r="E9" s="264"/>
      <c r="F9" s="159">
        <f t="shared" si="1"/>
        <v>0</v>
      </c>
      <c r="G9" s="94"/>
      <c r="H9" s="141"/>
      <c r="I9" s="142">
        <f t="shared" si="2"/>
        <v>0</v>
      </c>
      <c r="J9" s="265">
        <f t="shared" si="3"/>
        <v>0</v>
      </c>
      <c r="K9" s="297">
        <f t="shared" si="4"/>
        <v>0</v>
      </c>
      <c r="L9" s="159">
        <f t="shared" si="5"/>
        <v>0</v>
      </c>
    </row>
    <row r="10" spans="1:13" s="2" customFormat="1" ht="21" customHeight="1">
      <c r="A10" s="117"/>
      <c r="B10" s="253"/>
      <c r="C10" s="264"/>
      <c r="D10" s="265">
        <f t="shared" si="0"/>
        <v>0</v>
      </c>
      <c r="E10" s="264"/>
      <c r="F10" s="159">
        <f t="shared" si="1"/>
        <v>0</v>
      </c>
      <c r="G10" s="94"/>
      <c r="H10" s="141"/>
      <c r="I10" s="142">
        <f t="shared" si="2"/>
        <v>0</v>
      </c>
      <c r="J10" s="265">
        <f t="shared" si="3"/>
        <v>0</v>
      </c>
      <c r="K10" s="297">
        <f t="shared" si="4"/>
        <v>0</v>
      </c>
      <c r="L10" s="159">
        <f t="shared" si="5"/>
        <v>0</v>
      </c>
    </row>
    <row r="11" spans="1:13" s="2" customFormat="1" ht="21" customHeight="1">
      <c r="A11" s="117"/>
      <c r="B11" s="253"/>
      <c r="C11" s="264"/>
      <c r="D11" s="265">
        <f t="shared" si="0"/>
        <v>0</v>
      </c>
      <c r="E11" s="264"/>
      <c r="F11" s="159">
        <f t="shared" si="1"/>
        <v>0</v>
      </c>
      <c r="G11" s="94"/>
      <c r="H11" s="141"/>
      <c r="I11" s="142">
        <f t="shared" si="2"/>
        <v>0</v>
      </c>
      <c r="J11" s="265">
        <f t="shared" si="3"/>
        <v>0</v>
      </c>
      <c r="K11" s="297">
        <f t="shared" si="4"/>
        <v>0</v>
      </c>
      <c r="L11" s="159">
        <f t="shared" si="5"/>
        <v>0</v>
      </c>
    </row>
    <row r="12" spans="1:13" s="2" customFormat="1" ht="21" customHeight="1">
      <c r="A12" s="117"/>
      <c r="B12" s="253"/>
      <c r="C12" s="264"/>
      <c r="D12" s="265">
        <f t="shared" si="0"/>
        <v>0</v>
      </c>
      <c r="E12" s="264"/>
      <c r="F12" s="159">
        <f t="shared" si="1"/>
        <v>0</v>
      </c>
      <c r="G12" s="94"/>
      <c r="H12" s="141"/>
      <c r="I12" s="142">
        <f t="shared" si="2"/>
        <v>0</v>
      </c>
      <c r="J12" s="265">
        <f t="shared" si="3"/>
        <v>0</v>
      </c>
      <c r="K12" s="297">
        <f t="shared" si="4"/>
        <v>0</v>
      </c>
      <c r="L12" s="159">
        <f t="shared" si="5"/>
        <v>0</v>
      </c>
    </row>
    <row r="13" spans="1:13" s="2" customFormat="1" ht="21" customHeight="1">
      <c r="A13" s="117"/>
      <c r="B13" s="253"/>
      <c r="C13" s="264"/>
      <c r="D13" s="265">
        <f t="shared" si="0"/>
        <v>0</v>
      </c>
      <c r="E13" s="264"/>
      <c r="F13" s="159">
        <f t="shared" si="1"/>
        <v>0</v>
      </c>
      <c r="G13" s="94"/>
      <c r="H13" s="141"/>
      <c r="I13" s="142">
        <f t="shared" si="2"/>
        <v>0</v>
      </c>
      <c r="J13" s="265">
        <f t="shared" si="3"/>
        <v>0</v>
      </c>
      <c r="K13" s="297">
        <f t="shared" si="4"/>
        <v>0</v>
      </c>
      <c r="L13" s="159">
        <f t="shared" si="5"/>
        <v>0</v>
      </c>
    </row>
    <row r="14" spans="1:13" s="2" customFormat="1" ht="21" customHeight="1">
      <c r="A14" s="117"/>
      <c r="B14" s="253"/>
      <c r="C14" s="264"/>
      <c r="D14" s="265">
        <f t="shared" si="0"/>
        <v>0</v>
      </c>
      <c r="E14" s="264"/>
      <c r="F14" s="159">
        <f t="shared" si="1"/>
        <v>0</v>
      </c>
      <c r="G14" s="94"/>
      <c r="H14" s="141"/>
      <c r="I14" s="142">
        <f t="shared" si="2"/>
        <v>0</v>
      </c>
      <c r="J14" s="265">
        <f t="shared" si="3"/>
        <v>0</v>
      </c>
      <c r="K14" s="297">
        <f t="shared" si="4"/>
        <v>0</v>
      </c>
      <c r="L14" s="159">
        <f t="shared" si="5"/>
        <v>0</v>
      </c>
    </row>
    <row r="15" spans="1:13" s="2" customFormat="1" ht="21" customHeight="1">
      <c r="A15" s="117"/>
      <c r="B15" s="253"/>
      <c r="C15" s="264"/>
      <c r="D15" s="265">
        <f t="shared" si="0"/>
        <v>0</v>
      </c>
      <c r="E15" s="264"/>
      <c r="F15" s="159">
        <f t="shared" si="1"/>
        <v>0</v>
      </c>
      <c r="G15" s="94"/>
      <c r="H15" s="141"/>
      <c r="I15" s="142">
        <f t="shared" si="2"/>
        <v>0</v>
      </c>
      <c r="J15" s="265">
        <f t="shared" si="3"/>
        <v>0</v>
      </c>
      <c r="K15" s="297">
        <f t="shared" si="4"/>
        <v>0</v>
      </c>
      <c r="L15" s="159">
        <f t="shared" si="5"/>
        <v>0</v>
      </c>
    </row>
    <row r="16" spans="1:13" s="2" customFormat="1" ht="21" customHeight="1">
      <c r="A16" s="91"/>
      <c r="B16" s="253"/>
      <c r="C16" s="264"/>
      <c r="D16" s="265">
        <f t="shared" si="0"/>
        <v>0</v>
      </c>
      <c r="E16" s="264"/>
      <c r="F16" s="159">
        <f t="shared" si="1"/>
        <v>0</v>
      </c>
      <c r="G16" s="94"/>
      <c r="H16" s="141"/>
      <c r="I16" s="142">
        <f t="shared" si="2"/>
        <v>0</v>
      </c>
      <c r="J16" s="265">
        <f>G16*B16</f>
        <v>0</v>
      </c>
      <c r="K16" s="297">
        <f t="shared" si="4"/>
        <v>0</v>
      </c>
      <c r="L16" s="159">
        <f t="shared" si="5"/>
        <v>0</v>
      </c>
    </row>
    <row r="17" spans="1:13" s="46" customFormat="1" ht="29.1" customHeight="1">
      <c r="A17" s="131" t="s">
        <v>65</v>
      </c>
      <c r="B17" s="72"/>
      <c r="C17" s="266"/>
      <c r="D17" s="267">
        <f>SUBTOTAL(9,D6:D16)</f>
        <v>0</v>
      </c>
      <c r="E17" s="266"/>
      <c r="F17" s="43">
        <f>SUBTOTAL(9,F6:F16)</f>
        <v>0</v>
      </c>
      <c r="G17" s="51"/>
      <c r="H17" s="51"/>
      <c r="I17" s="51"/>
      <c r="J17" s="267">
        <f>SUBTOTAL(9,J6:J16)</f>
        <v>0</v>
      </c>
      <c r="K17" s="51"/>
      <c r="L17" s="43">
        <f>F17+J17</f>
        <v>0</v>
      </c>
    </row>
    <row r="18" spans="1:13" s="44" customFormat="1" ht="29.1" customHeight="1">
      <c r="A18" s="131" t="s">
        <v>66</v>
      </c>
      <c r="B18" s="48"/>
      <c r="C18" s="268" t="s">
        <v>44</v>
      </c>
      <c r="D18" s="267">
        <f>IFERROR(ROUND(C18*D17,0),0)</f>
        <v>0</v>
      </c>
      <c r="E18" s="268" t="s">
        <v>44</v>
      </c>
      <c r="F18" s="43">
        <f>IFERROR(ROUND(E18*F17,0),0)</f>
        <v>0</v>
      </c>
      <c r="G18" s="51"/>
      <c r="H18" s="51"/>
      <c r="I18" s="45" t="s">
        <v>44</v>
      </c>
      <c r="J18" s="267">
        <f>IFERROR(ROUND(I18*J17,0),0)</f>
        <v>0</v>
      </c>
      <c r="K18" s="51"/>
      <c r="L18" s="43">
        <f>F18+J18</f>
        <v>0</v>
      </c>
    </row>
    <row r="19" spans="1:13" s="49" customFormat="1" ht="29.1" customHeight="1">
      <c r="A19" s="68" t="s">
        <v>67</v>
      </c>
      <c r="B19" s="73"/>
      <c r="C19" s="269">
        <f>SUBTOTAL(9,C6:C16)</f>
        <v>0</v>
      </c>
      <c r="D19" s="270">
        <f>D17+D18</f>
        <v>0</v>
      </c>
      <c r="E19" s="269">
        <f>SUBTOTAL(9,E6:E16)</f>
        <v>0</v>
      </c>
      <c r="F19" s="157">
        <f>F17+F18</f>
        <v>0</v>
      </c>
      <c r="G19" s="156">
        <f>SUBTOTAL(9,G6:G16)</f>
        <v>0</v>
      </c>
      <c r="H19" s="156"/>
      <c r="I19" s="156">
        <f>SUM(I6:I16)</f>
        <v>0</v>
      </c>
      <c r="J19" s="274">
        <f>J17+J18</f>
        <v>0</v>
      </c>
      <c r="K19" s="257">
        <f>SUBTOTAL(9,K6:K16)</f>
        <v>0</v>
      </c>
      <c r="L19" s="158">
        <f>L17+L18</f>
        <v>0</v>
      </c>
    </row>
    <row r="20" spans="1:13" s="55" customFormat="1" ht="31.05" customHeight="1">
      <c r="A20" s="52" t="s">
        <v>68</v>
      </c>
      <c r="B20" s="53"/>
      <c r="C20" s="271"/>
      <c r="D20" s="272"/>
      <c r="E20" s="271"/>
      <c r="F20" s="53"/>
      <c r="G20" s="53"/>
      <c r="H20" s="53"/>
      <c r="I20" s="53"/>
      <c r="J20" s="272"/>
      <c r="K20" s="53"/>
      <c r="L20" s="134"/>
      <c r="M20" s="54"/>
    </row>
    <row r="21" spans="1:13" s="2" customFormat="1" ht="21" customHeight="1">
      <c r="A21" s="91"/>
      <c r="B21" s="253"/>
      <c r="C21" s="264"/>
      <c r="D21" s="265">
        <f>(B21*C21)*0.25</f>
        <v>0</v>
      </c>
      <c r="E21" s="264"/>
      <c r="F21" s="159">
        <f t="shared" ref="F21:F28" si="6">E21*B21</f>
        <v>0</v>
      </c>
      <c r="G21" s="94"/>
      <c r="H21" s="141"/>
      <c r="I21" s="142">
        <f>G21*(H21*1808)</f>
        <v>0</v>
      </c>
      <c r="J21" s="265">
        <f>G21*B21</f>
        <v>0</v>
      </c>
      <c r="K21" s="297">
        <f t="shared" ref="K21:K28" si="7">G21+E21</f>
        <v>0</v>
      </c>
      <c r="L21" s="159">
        <f>F21+J21</f>
        <v>0</v>
      </c>
    </row>
    <row r="22" spans="1:13" s="2" customFormat="1" ht="21" customHeight="1">
      <c r="A22" s="91"/>
      <c r="B22" s="253"/>
      <c r="C22" s="264"/>
      <c r="D22" s="265">
        <f t="shared" ref="D22:D28" si="8">(B22*C22)*0.25</f>
        <v>0</v>
      </c>
      <c r="E22" s="264"/>
      <c r="F22" s="159">
        <f t="shared" si="6"/>
        <v>0</v>
      </c>
      <c r="G22" s="94"/>
      <c r="H22" s="141"/>
      <c r="I22" s="142">
        <f t="shared" ref="I22:I28" si="9">G22*(H22*1808)</f>
        <v>0</v>
      </c>
      <c r="J22" s="265">
        <f>G22*B22</f>
        <v>0</v>
      </c>
      <c r="K22" s="297">
        <f t="shared" si="7"/>
        <v>0</v>
      </c>
      <c r="L22" s="159">
        <f t="shared" ref="L22:L28" si="10">F22+J22</f>
        <v>0</v>
      </c>
    </row>
    <row r="23" spans="1:13" s="2" customFormat="1" ht="21" customHeight="1">
      <c r="A23" s="91"/>
      <c r="B23" s="253"/>
      <c r="C23" s="264"/>
      <c r="D23" s="265">
        <f t="shared" si="8"/>
        <v>0</v>
      </c>
      <c r="E23" s="264"/>
      <c r="F23" s="159">
        <f t="shared" si="6"/>
        <v>0</v>
      </c>
      <c r="G23" s="94"/>
      <c r="H23" s="141"/>
      <c r="I23" s="142">
        <f t="shared" si="9"/>
        <v>0</v>
      </c>
      <c r="J23" s="265">
        <f t="shared" ref="J23:J28" si="11">G23*B23</f>
        <v>0</v>
      </c>
      <c r="K23" s="297">
        <f t="shared" si="7"/>
        <v>0</v>
      </c>
      <c r="L23" s="159">
        <f t="shared" si="10"/>
        <v>0</v>
      </c>
    </row>
    <row r="24" spans="1:13" s="2" customFormat="1" ht="21" customHeight="1">
      <c r="A24" s="91"/>
      <c r="B24" s="253"/>
      <c r="C24" s="264"/>
      <c r="D24" s="265">
        <f t="shared" si="8"/>
        <v>0</v>
      </c>
      <c r="E24" s="264"/>
      <c r="F24" s="159">
        <f t="shared" si="6"/>
        <v>0</v>
      </c>
      <c r="G24" s="94"/>
      <c r="H24" s="141"/>
      <c r="I24" s="142">
        <f t="shared" si="9"/>
        <v>0</v>
      </c>
      <c r="J24" s="265">
        <f t="shared" si="11"/>
        <v>0</v>
      </c>
      <c r="K24" s="297">
        <f t="shared" si="7"/>
        <v>0</v>
      </c>
      <c r="L24" s="159">
        <f t="shared" si="10"/>
        <v>0</v>
      </c>
    </row>
    <row r="25" spans="1:13" s="2" customFormat="1" ht="21" customHeight="1">
      <c r="A25" s="91"/>
      <c r="B25" s="253"/>
      <c r="C25" s="264"/>
      <c r="D25" s="265">
        <f t="shared" si="8"/>
        <v>0</v>
      </c>
      <c r="E25" s="264"/>
      <c r="F25" s="159">
        <f t="shared" si="6"/>
        <v>0</v>
      </c>
      <c r="G25" s="94"/>
      <c r="H25" s="141"/>
      <c r="I25" s="142">
        <f t="shared" si="9"/>
        <v>0</v>
      </c>
      <c r="J25" s="265">
        <f t="shared" si="11"/>
        <v>0</v>
      </c>
      <c r="K25" s="297">
        <f t="shared" si="7"/>
        <v>0</v>
      </c>
      <c r="L25" s="159">
        <f t="shared" si="10"/>
        <v>0</v>
      </c>
    </row>
    <row r="26" spans="1:13" s="2" customFormat="1" ht="21" customHeight="1">
      <c r="A26" s="91"/>
      <c r="B26" s="253"/>
      <c r="C26" s="264"/>
      <c r="D26" s="265">
        <f t="shared" si="8"/>
        <v>0</v>
      </c>
      <c r="E26" s="264"/>
      <c r="F26" s="159">
        <f t="shared" si="6"/>
        <v>0</v>
      </c>
      <c r="G26" s="94"/>
      <c r="H26" s="141"/>
      <c r="I26" s="142">
        <f t="shared" si="9"/>
        <v>0</v>
      </c>
      <c r="J26" s="265">
        <f t="shared" si="11"/>
        <v>0</v>
      </c>
      <c r="K26" s="297">
        <f t="shared" si="7"/>
        <v>0</v>
      </c>
      <c r="L26" s="159">
        <f t="shared" si="10"/>
        <v>0</v>
      </c>
    </row>
    <row r="27" spans="1:13" s="2" customFormat="1" ht="21" customHeight="1">
      <c r="A27" s="91"/>
      <c r="B27" s="253"/>
      <c r="C27" s="264"/>
      <c r="D27" s="265">
        <f t="shared" si="8"/>
        <v>0</v>
      </c>
      <c r="E27" s="264"/>
      <c r="F27" s="159">
        <f t="shared" si="6"/>
        <v>0</v>
      </c>
      <c r="G27" s="94"/>
      <c r="H27" s="141"/>
      <c r="I27" s="142">
        <f t="shared" si="9"/>
        <v>0</v>
      </c>
      <c r="J27" s="265">
        <f t="shared" si="11"/>
        <v>0</v>
      </c>
      <c r="K27" s="297">
        <f t="shared" si="7"/>
        <v>0</v>
      </c>
      <c r="L27" s="159">
        <f t="shared" si="10"/>
        <v>0</v>
      </c>
    </row>
    <row r="28" spans="1:13" s="2" customFormat="1" ht="21" customHeight="1">
      <c r="A28" s="91"/>
      <c r="B28" s="253"/>
      <c r="C28" s="264"/>
      <c r="D28" s="265">
        <f t="shared" si="8"/>
        <v>0</v>
      </c>
      <c r="E28" s="264"/>
      <c r="F28" s="159">
        <f t="shared" si="6"/>
        <v>0</v>
      </c>
      <c r="G28" s="94"/>
      <c r="H28" s="141"/>
      <c r="I28" s="142">
        <f t="shared" si="9"/>
        <v>0</v>
      </c>
      <c r="J28" s="265">
        <f t="shared" si="11"/>
        <v>0</v>
      </c>
      <c r="K28" s="297">
        <f t="shared" si="7"/>
        <v>0</v>
      </c>
      <c r="L28" s="159">
        <f t="shared" si="10"/>
        <v>0</v>
      </c>
    </row>
    <row r="29" spans="1:13" s="49" customFormat="1" ht="31.05" customHeight="1">
      <c r="A29" s="132" t="s">
        <v>64</v>
      </c>
      <c r="B29" s="254"/>
      <c r="C29" s="273">
        <f>SUBTOTAL(9,C21:C28)</f>
        <v>0</v>
      </c>
      <c r="D29" s="274">
        <f>SUBTOTAL(9,D21:D28)</f>
        <v>0</v>
      </c>
      <c r="E29" s="273">
        <f>SUBTOTAL(9,E21:E28)</f>
        <v>0</v>
      </c>
      <c r="F29" s="158">
        <f>SUBTOTAL(9,F21:F28)</f>
        <v>0</v>
      </c>
      <c r="G29" s="167">
        <f>SUBTOTAL(9,G21:G28)</f>
        <v>0</v>
      </c>
      <c r="H29" s="167"/>
      <c r="I29" s="167">
        <f>SUM(I21:I28)</f>
        <v>0</v>
      </c>
      <c r="J29" s="274">
        <f>SUBTOTAL(9,J21:J28)</f>
        <v>0</v>
      </c>
      <c r="K29" s="258">
        <f>SUBTOTAL(9,K21:K28)</f>
        <v>0</v>
      </c>
      <c r="L29" s="158">
        <f>SUBTOTAL(9,L21:L28)</f>
        <v>0</v>
      </c>
    </row>
    <row r="30" spans="1:13" s="82" customFormat="1" ht="36" customHeight="1">
      <c r="A30" s="129" t="s">
        <v>39</v>
      </c>
      <c r="B30" s="255"/>
      <c r="C30" s="275">
        <f>C29+C19</f>
        <v>0</v>
      </c>
      <c r="D30" s="276">
        <f>D29+D19</f>
        <v>0</v>
      </c>
      <c r="E30" s="275">
        <f>E29+E19</f>
        <v>0</v>
      </c>
      <c r="F30" s="50">
        <f>F29+F19</f>
        <v>0</v>
      </c>
      <c r="G30" s="133">
        <f>G29+G19</f>
        <v>0</v>
      </c>
      <c r="H30" s="133"/>
      <c r="I30" s="133">
        <f>I19+I29</f>
        <v>0</v>
      </c>
      <c r="J30" s="276">
        <f>J29+J19</f>
        <v>0</v>
      </c>
      <c r="K30" s="259">
        <f>K29+K19</f>
        <v>0</v>
      </c>
      <c r="L30" s="50">
        <f>L29+L19</f>
        <v>0</v>
      </c>
    </row>
    <row r="31" spans="1:13" s="3" customFormat="1" ht="18" customHeight="1">
      <c r="B31" s="6"/>
      <c r="C31" s="277"/>
      <c r="D31" s="278"/>
      <c r="E31" s="277"/>
      <c r="F31" s="7"/>
      <c r="G31" s="7"/>
      <c r="H31" s="7"/>
      <c r="I31" s="7"/>
      <c r="J31" s="278"/>
      <c r="K31" s="7"/>
      <c r="L31" s="7"/>
    </row>
    <row r="32" spans="1:13" s="56" customFormat="1" ht="29.1" customHeight="1">
      <c r="A32" s="148" t="s">
        <v>48</v>
      </c>
      <c r="B32" s="149"/>
      <c r="C32" s="279"/>
      <c r="D32" s="280"/>
      <c r="E32" s="279"/>
      <c r="F32" s="150"/>
      <c r="G32" s="150"/>
      <c r="H32" s="150"/>
      <c r="I32" s="150"/>
      <c r="J32" s="280"/>
      <c r="K32" s="150"/>
      <c r="L32" s="161"/>
    </row>
    <row r="33" spans="1:12" s="76" customFormat="1" ht="21" customHeight="1">
      <c r="A33" s="92"/>
      <c r="B33" s="74"/>
      <c r="C33" s="281"/>
      <c r="D33" s="282"/>
      <c r="E33" s="281"/>
      <c r="F33" s="92"/>
      <c r="G33" s="75"/>
      <c r="H33" s="75"/>
      <c r="I33" s="75"/>
      <c r="J33" s="298"/>
      <c r="K33" s="75"/>
      <c r="L33" s="160">
        <f>F33</f>
        <v>0</v>
      </c>
    </row>
    <row r="34" spans="1:12" s="76" customFormat="1" ht="21" customHeight="1">
      <c r="A34" s="92"/>
      <c r="B34" s="74"/>
      <c r="C34" s="281"/>
      <c r="D34" s="282"/>
      <c r="E34" s="281"/>
      <c r="F34" s="92"/>
      <c r="G34" s="75"/>
      <c r="H34" s="75"/>
      <c r="I34" s="75"/>
      <c r="J34" s="298"/>
      <c r="K34" s="75"/>
      <c r="L34" s="160">
        <f t="shared" ref="L34:L50" si="12">F34</f>
        <v>0</v>
      </c>
    </row>
    <row r="35" spans="1:12" s="76" customFormat="1" ht="21" customHeight="1">
      <c r="A35" s="92"/>
      <c r="B35" s="74"/>
      <c r="C35" s="281"/>
      <c r="D35" s="282"/>
      <c r="E35" s="281"/>
      <c r="F35" s="92"/>
      <c r="G35" s="75"/>
      <c r="H35" s="75"/>
      <c r="I35" s="75"/>
      <c r="J35" s="298"/>
      <c r="K35" s="75"/>
      <c r="L35" s="160">
        <f t="shared" si="12"/>
        <v>0</v>
      </c>
    </row>
    <row r="36" spans="1:12" s="76" customFormat="1" ht="21" customHeight="1">
      <c r="A36" s="92"/>
      <c r="B36" s="74"/>
      <c r="C36" s="281"/>
      <c r="D36" s="282"/>
      <c r="E36" s="281"/>
      <c r="F36" s="92"/>
      <c r="G36" s="75"/>
      <c r="H36" s="75"/>
      <c r="I36" s="75"/>
      <c r="J36" s="298"/>
      <c r="K36" s="75"/>
      <c r="L36" s="160">
        <f t="shared" si="12"/>
        <v>0</v>
      </c>
    </row>
    <row r="37" spans="1:12" s="76" customFormat="1" ht="21" customHeight="1">
      <c r="A37" s="92"/>
      <c r="B37" s="74"/>
      <c r="C37" s="281"/>
      <c r="D37" s="282"/>
      <c r="E37" s="281"/>
      <c r="F37" s="92"/>
      <c r="G37" s="75"/>
      <c r="H37" s="75"/>
      <c r="I37" s="75"/>
      <c r="J37" s="298"/>
      <c r="K37" s="75"/>
      <c r="L37" s="160">
        <f t="shared" si="12"/>
        <v>0</v>
      </c>
    </row>
    <row r="38" spans="1:12" s="76" customFormat="1" ht="21" customHeight="1">
      <c r="A38" s="92"/>
      <c r="B38" s="74"/>
      <c r="C38" s="281"/>
      <c r="D38" s="282"/>
      <c r="E38" s="281"/>
      <c r="F38" s="92"/>
      <c r="G38" s="75"/>
      <c r="H38" s="75"/>
      <c r="I38" s="75"/>
      <c r="J38" s="298"/>
      <c r="K38" s="75"/>
      <c r="L38" s="160">
        <f t="shared" si="12"/>
        <v>0</v>
      </c>
    </row>
    <row r="39" spans="1:12" s="76" customFormat="1" ht="21" customHeight="1">
      <c r="A39" s="92"/>
      <c r="B39" s="74"/>
      <c r="C39" s="281"/>
      <c r="D39" s="282"/>
      <c r="E39" s="281"/>
      <c r="F39" s="92"/>
      <c r="G39" s="75"/>
      <c r="H39" s="75"/>
      <c r="I39" s="75"/>
      <c r="J39" s="298"/>
      <c r="K39" s="75"/>
      <c r="L39" s="160">
        <f t="shared" si="12"/>
        <v>0</v>
      </c>
    </row>
    <row r="40" spans="1:12" s="76" customFormat="1" ht="21" customHeight="1">
      <c r="A40" s="92"/>
      <c r="B40" s="74"/>
      <c r="C40" s="281"/>
      <c r="D40" s="282"/>
      <c r="E40" s="281"/>
      <c r="F40" s="92"/>
      <c r="G40" s="75"/>
      <c r="H40" s="75"/>
      <c r="I40" s="75"/>
      <c r="J40" s="298"/>
      <c r="K40" s="75"/>
      <c r="L40" s="160">
        <f t="shared" si="12"/>
        <v>0</v>
      </c>
    </row>
    <row r="41" spans="1:12" s="76" customFormat="1" ht="21" customHeight="1">
      <c r="A41" s="92"/>
      <c r="B41" s="74"/>
      <c r="C41" s="281"/>
      <c r="D41" s="282"/>
      <c r="E41" s="281"/>
      <c r="F41" s="92"/>
      <c r="G41" s="75"/>
      <c r="H41" s="75"/>
      <c r="I41" s="75"/>
      <c r="J41" s="298"/>
      <c r="K41" s="75"/>
      <c r="L41" s="160">
        <f t="shared" si="12"/>
        <v>0</v>
      </c>
    </row>
    <row r="42" spans="1:12" s="76" customFormat="1" ht="21" customHeight="1">
      <c r="A42" s="92"/>
      <c r="B42" s="74"/>
      <c r="C42" s="281"/>
      <c r="D42" s="282"/>
      <c r="E42" s="281"/>
      <c r="F42" s="92"/>
      <c r="G42" s="75"/>
      <c r="H42" s="75"/>
      <c r="I42" s="75"/>
      <c r="J42" s="298"/>
      <c r="K42" s="75"/>
      <c r="L42" s="160">
        <f t="shared" si="12"/>
        <v>0</v>
      </c>
    </row>
    <row r="43" spans="1:12" s="76" customFormat="1" ht="21" customHeight="1">
      <c r="A43" s="92"/>
      <c r="B43" s="74"/>
      <c r="C43" s="281"/>
      <c r="D43" s="282"/>
      <c r="E43" s="281"/>
      <c r="F43" s="92"/>
      <c r="G43" s="75"/>
      <c r="H43" s="75"/>
      <c r="I43" s="75"/>
      <c r="J43" s="298"/>
      <c r="K43" s="75"/>
      <c r="L43" s="160">
        <f t="shared" si="12"/>
        <v>0</v>
      </c>
    </row>
    <row r="44" spans="1:12" s="76" customFormat="1" ht="21" customHeight="1">
      <c r="A44" s="92"/>
      <c r="B44" s="74"/>
      <c r="C44" s="281"/>
      <c r="D44" s="282"/>
      <c r="E44" s="281"/>
      <c r="F44" s="92"/>
      <c r="G44" s="75"/>
      <c r="H44" s="75"/>
      <c r="I44" s="75"/>
      <c r="J44" s="298"/>
      <c r="K44" s="75"/>
      <c r="L44" s="160">
        <f t="shared" si="12"/>
        <v>0</v>
      </c>
    </row>
    <row r="45" spans="1:12" s="76" customFormat="1" ht="21" customHeight="1">
      <c r="A45" s="92"/>
      <c r="B45" s="74"/>
      <c r="C45" s="281"/>
      <c r="D45" s="282"/>
      <c r="E45" s="281"/>
      <c r="F45" s="92"/>
      <c r="G45" s="75"/>
      <c r="H45" s="75"/>
      <c r="I45" s="75"/>
      <c r="J45" s="298"/>
      <c r="K45" s="75"/>
      <c r="L45" s="160">
        <f t="shared" si="12"/>
        <v>0</v>
      </c>
    </row>
    <row r="46" spans="1:12" s="76" customFormat="1" ht="21" customHeight="1">
      <c r="A46" s="92"/>
      <c r="B46" s="74"/>
      <c r="C46" s="281"/>
      <c r="D46" s="282"/>
      <c r="E46" s="281"/>
      <c r="F46" s="92"/>
      <c r="G46" s="75"/>
      <c r="H46" s="75"/>
      <c r="I46" s="75"/>
      <c r="J46" s="298"/>
      <c r="K46" s="75"/>
      <c r="L46" s="160">
        <f t="shared" si="12"/>
        <v>0</v>
      </c>
    </row>
    <row r="47" spans="1:12" s="76" customFormat="1" ht="21" customHeight="1">
      <c r="A47" s="92"/>
      <c r="B47" s="74"/>
      <c r="C47" s="281"/>
      <c r="D47" s="282"/>
      <c r="E47" s="281"/>
      <c r="F47" s="92"/>
      <c r="G47" s="75"/>
      <c r="H47" s="75"/>
      <c r="I47" s="75"/>
      <c r="J47" s="298"/>
      <c r="K47" s="75"/>
      <c r="L47" s="160">
        <f t="shared" si="12"/>
        <v>0</v>
      </c>
    </row>
    <row r="48" spans="1:12" s="76" customFormat="1" ht="21" customHeight="1">
      <c r="A48" s="92"/>
      <c r="B48" s="74"/>
      <c r="C48" s="281"/>
      <c r="D48" s="282"/>
      <c r="E48" s="281"/>
      <c r="F48" s="92"/>
      <c r="G48" s="75"/>
      <c r="H48" s="75"/>
      <c r="I48" s="75"/>
      <c r="J48" s="298"/>
      <c r="K48" s="75"/>
      <c r="L48" s="160">
        <f t="shared" si="12"/>
        <v>0</v>
      </c>
    </row>
    <row r="49" spans="1:12" s="76" customFormat="1" ht="21" customHeight="1">
      <c r="A49" s="92"/>
      <c r="B49" s="74"/>
      <c r="C49" s="281"/>
      <c r="D49" s="282"/>
      <c r="E49" s="281"/>
      <c r="F49" s="92"/>
      <c r="G49" s="75"/>
      <c r="H49" s="75"/>
      <c r="I49" s="75"/>
      <c r="J49" s="298"/>
      <c r="K49" s="75"/>
      <c r="L49" s="160">
        <f t="shared" si="12"/>
        <v>0</v>
      </c>
    </row>
    <row r="50" spans="1:12" s="76" customFormat="1" ht="21" customHeight="1">
      <c r="A50" s="92"/>
      <c r="B50" s="74"/>
      <c r="C50" s="281"/>
      <c r="D50" s="282"/>
      <c r="E50" s="281"/>
      <c r="F50" s="92"/>
      <c r="G50" s="75"/>
      <c r="H50" s="75"/>
      <c r="I50" s="75"/>
      <c r="J50" s="298"/>
      <c r="K50" s="75"/>
      <c r="L50" s="160">
        <f t="shared" si="12"/>
        <v>0</v>
      </c>
    </row>
    <row r="51" spans="1:12" s="56" customFormat="1" ht="29.1" customHeight="1">
      <c r="A51" s="148" t="s">
        <v>7</v>
      </c>
      <c r="B51" s="57"/>
      <c r="C51" s="283"/>
      <c r="D51" s="284">
        <f>SUBTOTAL(9,D33:D50)</f>
        <v>0</v>
      </c>
      <c r="E51" s="283"/>
      <c r="F51" s="59">
        <f>SUBTOTAL(9,F33:F50)</f>
        <v>0</v>
      </c>
      <c r="G51" s="58"/>
      <c r="H51" s="58"/>
      <c r="I51" s="58"/>
      <c r="J51" s="299"/>
      <c r="K51" s="58"/>
      <c r="L51" s="59">
        <f>SUBTOTAL(9,L33:L50)</f>
        <v>0</v>
      </c>
    </row>
    <row r="52" spans="1:12" s="3" customFormat="1" ht="15.75" customHeight="1">
      <c r="A52" s="5"/>
      <c r="B52" s="9"/>
      <c r="C52" s="285"/>
      <c r="D52" s="286"/>
      <c r="E52" s="285"/>
      <c r="F52" s="8"/>
      <c r="G52" s="10"/>
      <c r="H52" s="10"/>
      <c r="I52" s="10"/>
      <c r="J52" s="286"/>
      <c r="K52" s="10"/>
      <c r="L52" s="8"/>
    </row>
    <row r="53" spans="1:12" s="62" customFormat="1" ht="29.1" customHeight="1">
      <c r="A53" s="126" t="s">
        <v>49</v>
      </c>
      <c r="B53" s="60"/>
      <c r="C53" s="287" t="str">
        <f>IFERROR(D53/(D51+D30),"0%")</f>
        <v>0%</v>
      </c>
      <c r="D53" s="288">
        <f>'Admin Expense Detail'!H42</f>
        <v>0</v>
      </c>
      <c r="E53" s="287" t="str">
        <f>IFERROR(F53/(F51+F30),"0%")</f>
        <v>0%</v>
      </c>
      <c r="F53" s="130">
        <f>'Admin Expense Detail'!J42</f>
        <v>0</v>
      </c>
      <c r="G53" s="61"/>
      <c r="H53" s="61"/>
      <c r="I53" s="61"/>
      <c r="J53" s="300"/>
      <c r="K53" s="61" t="str">
        <f>IFERROR(L53/(L51+L30),"0%")</f>
        <v>0%</v>
      </c>
      <c r="L53" s="130">
        <f>F53</f>
        <v>0</v>
      </c>
    </row>
    <row r="54" spans="1:12" s="3" customFormat="1" ht="19.5" customHeight="1">
      <c r="A54" s="38"/>
      <c r="B54" s="9"/>
      <c r="C54" s="285"/>
      <c r="D54" s="289"/>
      <c r="E54" s="285"/>
      <c r="F54" s="10"/>
      <c r="G54" s="10"/>
      <c r="H54" s="10"/>
      <c r="I54" s="10"/>
      <c r="J54" s="289"/>
      <c r="K54" s="10"/>
      <c r="L54" s="10"/>
    </row>
    <row r="55" spans="1:12" s="49" customFormat="1" ht="29.1" customHeight="1">
      <c r="A55" s="151" t="s">
        <v>50</v>
      </c>
      <c r="B55" s="152"/>
      <c r="C55" s="290"/>
      <c r="D55" s="291"/>
      <c r="E55" s="290"/>
      <c r="F55" s="154"/>
      <c r="G55" s="153"/>
      <c r="H55" s="153"/>
      <c r="I55" s="153"/>
      <c r="J55" s="291"/>
      <c r="K55" s="153"/>
      <c r="L55" s="162"/>
    </row>
    <row r="56" spans="1:12" s="76" customFormat="1" ht="21" customHeight="1">
      <c r="A56" s="92"/>
      <c r="B56" s="77"/>
      <c r="C56" s="281"/>
      <c r="D56" s="282"/>
      <c r="E56" s="281"/>
      <c r="F56" s="92"/>
      <c r="G56" s="75"/>
      <c r="H56" s="75"/>
      <c r="I56" s="75"/>
      <c r="J56" s="298"/>
      <c r="K56" s="75"/>
      <c r="L56" s="160">
        <f>F56</f>
        <v>0</v>
      </c>
    </row>
    <row r="57" spans="1:12" s="76" customFormat="1" ht="21" customHeight="1">
      <c r="A57" s="92"/>
      <c r="B57" s="77"/>
      <c r="C57" s="281"/>
      <c r="D57" s="282"/>
      <c r="E57" s="281"/>
      <c r="F57" s="92"/>
      <c r="G57" s="75"/>
      <c r="H57" s="75"/>
      <c r="I57" s="75"/>
      <c r="J57" s="298"/>
      <c r="K57" s="75"/>
      <c r="L57" s="160">
        <f t="shared" ref="L57:L68" si="13">F57</f>
        <v>0</v>
      </c>
    </row>
    <row r="58" spans="1:12" s="76" customFormat="1" ht="21" customHeight="1">
      <c r="A58" s="92"/>
      <c r="B58" s="77"/>
      <c r="C58" s="281"/>
      <c r="D58" s="282"/>
      <c r="E58" s="281"/>
      <c r="F58" s="92"/>
      <c r="G58" s="75"/>
      <c r="H58" s="75"/>
      <c r="I58" s="75"/>
      <c r="J58" s="298"/>
      <c r="K58" s="75"/>
      <c r="L58" s="160">
        <f t="shared" si="13"/>
        <v>0</v>
      </c>
    </row>
    <row r="59" spans="1:12" s="76" customFormat="1" ht="21" customHeight="1">
      <c r="A59" s="92"/>
      <c r="B59" s="77"/>
      <c r="C59" s="281"/>
      <c r="D59" s="282"/>
      <c r="E59" s="281"/>
      <c r="F59" s="92"/>
      <c r="G59" s="75"/>
      <c r="H59" s="75"/>
      <c r="I59" s="75"/>
      <c r="J59" s="298"/>
      <c r="K59" s="75"/>
      <c r="L59" s="160">
        <f t="shared" si="13"/>
        <v>0</v>
      </c>
    </row>
    <row r="60" spans="1:12" s="76" customFormat="1" ht="21" customHeight="1">
      <c r="A60" s="92"/>
      <c r="B60" s="77"/>
      <c r="C60" s="281"/>
      <c r="D60" s="282"/>
      <c r="E60" s="281"/>
      <c r="F60" s="92"/>
      <c r="G60" s="75"/>
      <c r="H60" s="75"/>
      <c r="I60" s="75"/>
      <c r="J60" s="298"/>
      <c r="K60" s="75"/>
      <c r="L60" s="160">
        <f t="shared" si="13"/>
        <v>0</v>
      </c>
    </row>
    <row r="61" spans="1:12" s="76" customFormat="1" ht="21" customHeight="1">
      <c r="A61" s="92"/>
      <c r="B61" s="77"/>
      <c r="C61" s="281"/>
      <c r="D61" s="282"/>
      <c r="E61" s="281"/>
      <c r="F61" s="92"/>
      <c r="G61" s="75"/>
      <c r="H61" s="75"/>
      <c r="I61" s="75"/>
      <c r="J61" s="298"/>
      <c r="K61" s="75"/>
      <c r="L61" s="160">
        <f t="shared" si="13"/>
        <v>0</v>
      </c>
    </row>
    <row r="62" spans="1:12" s="76" customFormat="1" ht="21" customHeight="1">
      <c r="A62" s="92"/>
      <c r="B62" s="77"/>
      <c r="C62" s="281"/>
      <c r="D62" s="282"/>
      <c r="E62" s="281"/>
      <c r="F62" s="92"/>
      <c r="G62" s="75"/>
      <c r="H62" s="75"/>
      <c r="I62" s="75"/>
      <c r="J62" s="298"/>
      <c r="K62" s="75"/>
      <c r="L62" s="160">
        <f t="shared" si="13"/>
        <v>0</v>
      </c>
    </row>
    <row r="63" spans="1:12" s="76" customFormat="1" ht="21" customHeight="1">
      <c r="A63" s="92"/>
      <c r="B63" s="77"/>
      <c r="C63" s="281"/>
      <c r="D63" s="282"/>
      <c r="E63" s="281"/>
      <c r="F63" s="92"/>
      <c r="G63" s="75"/>
      <c r="H63" s="75"/>
      <c r="I63" s="75"/>
      <c r="J63" s="298"/>
      <c r="K63" s="75"/>
      <c r="L63" s="160">
        <f t="shared" si="13"/>
        <v>0</v>
      </c>
    </row>
    <row r="64" spans="1:12" s="76" customFormat="1" ht="21" customHeight="1">
      <c r="A64" s="92"/>
      <c r="B64" s="77"/>
      <c r="C64" s="281"/>
      <c r="D64" s="282"/>
      <c r="E64" s="281"/>
      <c r="F64" s="92"/>
      <c r="G64" s="75"/>
      <c r="H64" s="75"/>
      <c r="I64" s="75"/>
      <c r="J64" s="298"/>
      <c r="K64" s="75"/>
      <c r="L64" s="160">
        <f t="shared" si="13"/>
        <v>0</v>
      </c>
    </row>
    <row r="65" spans="1:12" s="76" customFormat="1" ht="21" customHeight="1">
      <c r="A65" s="92"/>
      <c r="B65" s="77"/>
      <c r="C65" s="281"/>
      <c r="D65" s="282"/>
      <c r="E65" s="281"/>
      <c r="F65" s="92"/>
      <c r="G65" s="75"/>
      <c r="H65" s="75"/>
      <c r="I65" s="75"/>
      <c r="J65" s="298"/>
      <c r="K65" s="75"/>
      <c r="L65" s="160">
        <f t="shared" si="13"/>
        <v>0</v>
      </c>
    </row>
    <row r="66" spans="1:12" s="76" customFormat="1" ht="21" customHeight="1">
      <c r="A66" s="92"/>
      <c r="B66" s="77"/>
      <c r="C66" s="281"/>
      <c r="D66" s="282"/>
      <c r="E66" s="281"/>
      <c r="F66" s="92"/>
      <c r="G66" s="75"/>
      <c r="H66" s="75"/>
      <c r="I66" s="75"/>
      <c r="J66" s="298"/>
      <c r="K66" s="75"/>
      <c r="L66" s="160">
        <f t="shared" si="13"/>
        <v>0</v>
      </c>
    </row>
    <row r="67" spans="1:12" s="76" customFormat="1" ht="21" customHeight="1">
      <c r="A67" s="92"/>
      <c r="B67" s="77"/>
      <c r="C67" s="281"/>
      <c r="D67" s="282"/>
      <c r="E67" s="281"/>
      <c r="F67" s="92"/>
      <c r="G67" s="75"/>
      <c r="H67" s="75"/>
      <c r="I67" s="75"/>
      <c r="J67" s="298"/>
      <c r="K67" s="75"/>
      <c r="L67" s="160">
        <f t="shared" si="13"/>
        <v>0</v>
      </c>
    </row>
    <row r="68" spans="1:12" s="76" customFormat="1" ht="21" customHeight="1">
      <c r="A68" s="92"/>
      <c r="B68" s="77"/>
      <c r="C68" s="281"/>
      <c r="D68" s="282"/>
      <c r="E68" s="281"/>
      <c r="F68" s="92"/>
      <c r="G68" s="75"/>
      <c r="H68" s="75"/>
      <c r="I68" s="75"/>
      <c r="J68" s="298"/>
      <c r="K68" s="75"/>
      <c r="L68" s="160">
        <f t="shared" si="13"/>
        <v>0</v>
      </c>
    </row>
    <row r="69" spans="1:12" s="56" customFormat="1" ht="29.1" customHeight="1">
      <c r="A69" s="155" t="s">
        <v>6</v>
      </c>
      <c r="B69" s="63"/>
      <c r="C69" s="283"/>
      <c r="D69" s="284">
        <f>SUM(D56:D68)</f>
        <v>0</v>
      </c>
      <c r="E69" s="283"/>
      <c r="F69" s="59">
        <f>SUM(F56:F68)</f>
        <v>0</v>
      </c>
      <c r="G69" s="58"/>
      <c r="H69" s="58"/>
      <c r="I69" s="58"/>
      <c r="J69" s="299"/>
      <c r="K69" s="58"/>
      <c r="L69" s="59">
        <f>SUM(L56:L68)</f>
        <v>0</v>
      </c>
    </row>
    <row r="70" spans="1:12" s="3" customFormat="1" ht="19.5" customHeight="1">
      <c r="A70" s="38"/>
      <c r="B70" s="9"/>
      <c r="C70" s="285"/>
      <c r="D70" s="289"/>
      <c r="E70" s="285"/>
      <c r="F70" s="10"/>
      <c r="G70" s="10"/>
      <c r="H70" s="10"/>
      <c r="I70" s="10"/>
      <c r="J70" s="289"/>
      <c r="K70" s="10"/>
      <c r="L70" s="10"/>
    </row>
    <row r="71" spans="1:12" s="64" customFormat="1" ht="29.1" customHeight="1">
      <c r="A71" s="127" t="s">
        <v>51</v>
      </c>
      <c r="B71" s="163"/>
      <c r="C71" s="292"/>
      <c r="D71" s="293"/>
      <c r="E71" s="292"/>
      <c r="F71" s="165"/>
      <c r="G71" s="164"/>
      <c r="H71" s="164"/>
      <c r="I71" s="164"/>
      <c r="J71" s="293"/>
      <c r="K71" s="164"/>
      <c r="L71" s="166"/>
    </row>
    <row r="72" spans="1:12" s="76" customFormat="1" ht="21" customHeight="1">
      <c r="A72" s="92"/>
      <c r="B72" s="79"/>
      <c r="C72" s="294"/>
      <c r="D72" s="282"/>
      <c r="E72" s="294"/>
      <c r="F72" s="92"/>
      <c r="G72" s="78"/>
      <c r="H72" s="78"/>
      <c r="I72" s="78"/>
      <c r="J72" s="301"/>
      <c r="K72" s="78"/>
      <c r="L72" s="160">
        <f>F72+J72</f>
        <v>0</v>
      </c>
    </row>
    <row r="73" spans="1:12" s="76" customFormat="1" ht="21" customHeight="1">
      <c r="A73" s="92"/>
      <c r="B73" s="74"/>
      <c r="C73" s="281"/>
      <c r="D73" s="295"/>
      <c r="E73" s="281"/>
      <c r="F73" s="93"/>
      <c r="G73" s="75"/>
      <c r="H73" s="75"/>
      <c r="I73" s="75"/>
      <c r="J73" s="298"/>
      <c r="K73" s="75"/>
      <c r="L73" s="160">
        <f t="shared" ref="L73:L75" si="14">F73+J73</f>
        <v>0</v>
      </c>
    </row>
    <row r="74" spans="1:12" s="76" customFormat="1" ht="21" customHeight="1">
      <c r="A74" s="92"/>
      <c r="B74" s="74"/>
      <c r="C74" s="281"/>
      <c r="D74" s="282"/>
      <c r="E74" s="281"/>
      <c r="F74" s="92"/>
      <c r="G74" s="75"/>
      <c r="H74" s="75"/>
      <c r="I74" s="75"/>
      <c r="J74" s="298"/>
      <c r="K74" s="75"/>
      <c r="L74" s="160">
        <f t="shared" si="14"/>
        <v>0</v>
      </c>
    </row>
    <row r="75" spans="1:12" s="76" customFormat="1" ht="21" customHeight="1">
      <c r="A75" s="92"/>
      <c r="B75" s="74"/>
      <c r="C75" s="281"/>
      <c r="D75" s="282"/>
      <c r="E75" s="281"/>
      <c r="F75" s="92"/>
      <c r="G75" s="75"/>
      <c r="H75" s="75"/>
      <c r="I75" s="75"/>
      <c r="J75" s="298"/>
      <c r="K75" s="75"/>
      <c r="L75" s="160">
        <f t="shared" si="14"/>
        <v>0</v>
      </c>
    </row>
    <row r="76" spans="1:12" s="56" customFormat="1" ht="28.05" customHeight="1">
      <c r="A76" s="127" t="s">
        <v>8</v>
      </c>
      <c r="B76" s="57"/>
      <c r="C76" s="283"/>
      <c r="D76" s="284">
        <f>SUBTOTAL(9,D72:D75)</f>
        <v>0</v>
      </c>
      <c r="E76" s="283"/>
      <c r="F76" s="59">
        <f>SUBTOTAL(9,F72:F75)</f>
        <v>0</v>
      </c>
      <c r="G76" s="58"/>
      <c r="H76" s="58"/>
      <c r="I76" s="58"/>
      <c r="J76" s="299"/>
      <c r="K76" s="58"/>
      <c r="L76" s="59">
        <f>SUBTOTAL(9,L72:L75)</f>
        <v>0</v>
      </c>
    </row>
    <row r="77" spans="1:12" s="3" customFormat="1" ht="18" customHeight="1" thickBot="1">
      <c r="A77" s="5"/>
      <c r="B77" s="9"/>
      <c r="C77" s="285"/>
      <c r="D77" s="289"/>
      <c r="E77" s="285"/>
      <c r="F77" s="10"/>
      <c r="G77" s="10"/>
      <c r="H77" s="10"/>
      <c r="I77" s="10"/>
      <c r="J77" s="289"/>
      <c r="K77" s="10"/>
      <c r="L77" s="10"/>
    </row>
    <row r="78" spans="1:12" s="56" customFormat="1" ht="29.1" customHeight="1" thickBot="1">
      <c r="A78" s="136" t="s">
        <v>9</v>
      </c>
      <c r="B78" s="137"/>
      <c r="C78" s="296"/>
      <c r="D78" s="139">
        <f>D30+D51+D53+D69-D76</f>
        <v>0</v>
      </c>
      <c r="E78" s="296"/>
      <c r="F78" s="139">
        <f>F30+F51+F53+F69-F76</f>
        <v>0</v>
      </c>
      <c r="G78" s="138"/>
      <c r="H78" s="138"/>
      <c r="I78" s="138"/>
      <c r="J78" s="139">
        <f>J30</f>
        <v>0</v>
      </c>
      <c r="K78" s="138"/>
      <c r="L78" s="139">
        <f>L30+L51+L53+L69-L76</f>
        <v>0</v>
      </c>
    </row>
    <row r="82" spans="1:11" ht="29.1" hidden="1" customHeight="1">
      <c r="A82" s="168" t="s">
        <v>87</v>
      </c>
      <c r="B82" s="169"/>
      <c r="C82" s="170"/>
      <c r="D82" s="169"/>
      <c r="E82" s="171"/>
      <c r="F82" s="169"/>
      <c r="G82" s="171"/>
      <c r="H82" s="169"/>
      <c r="I82" s="171"/>
      <c r="J82" s="169"/>
      <c r="K82" s="169"/>
    </row>
    <row r="83" spans="1:11" ht="29.1" hidden="1" customHeight="1">
      <c r="A83" s="172"/>
      <c r="B83" s="173"/>
      <c r="C83" s="170"/>
      <c r="D83" s="169"/>
      <c r="E83" s="171"/>
      <c r="F83" s="169"/>
      <c r="G83" s="171"/>
      <c r="H83" s="169"/>
      <c r="I83" s="171"/>
      <c r="J83" s="169"/>
      <c r="K83" s="169"/>
    </row>
    <row r="84" spans="1:11" s="2" customFormat="1" ht="18" hidden="1" customHeight="1">
      <c r="A84" s="174" t="s">
        <v>88</v>
      </c>
      <c r="B84" s="175"/>
      <c r="C84" s="176"/>
      <c r="D84" s="177"/>
      <c r="E84" s="178"/>
      <c r="F84" s="177"/>
      <c r="G84" s="178"/>
      <c r="H84" s="177"/>
      <c r="I84" s="178"/>
      <c r="J84" s="179"/>
      <c r="K84" s="179"/>
    </row>
    <row r="85" spans="1:11" s="181" customFormat="1" ht="18" hidden="1" customHeight="1">
      <c r="A85" s="180"/>
      <c r="B85" s="180"/>
      <c r="C85" s="180"/>
      <c r="D85" s="180"/>
      <c r="E85" s="180"/>
      <c r="F85" s="180"/>
      <c r="G85" s="180"/>
      <c r="H85" s="180"/>
      <c r="I85" s="180"/>
      <c r="J85" s="180"/>
      <c r="K85" s="180"/>
    </row>
    <row r="86" spans="1:11" s="2" customFormat="1" ht="21" hidden="1" customHeight="1">
      <c r="A86" s="182" t="s">
        <v>89</v>
      </c>
      <c r="B86" s="183"/>
      <c r="C86" s="184"/>
      <c r="D86" s="185"/>
      <c r="E86" s="186"/>
    </row>
    <row r="87" spans="1:11" s="192" customFormat="1" ht="21" hidden="1" customHeight="1">
      <c r="A87" s="187" t="s">
        <v>90</v>
      </c>
      <c r="B87" s="188"/>
      <c r="C87" s="189"/>
      <c r="D87" s="190"/>
      <c r="E87" s="191"/>
    </row>
    <row r="88" spans="1:11" ht="36" hidden="1" customHeight="1">
      <c r="A88" s="193"/>
      <c r="B88" s="169"/>
      <c r="C88" s="169"/>
      <c r="D88" s="169"/>
      <c r="E88" s="169"/>
    </row>
    <row r="89" spans="1:11" s="197" customFormat="1" ht="18" hidden="1" customHeight="1">
      <c r="A89" s="174" t="s">
        <v>91</v>
      </c>
      <c r="B89" s="194"/>
      <c r="C89" s="195"/>
      <c r="D89" s="194"/>
      <c r="E89" s="196"/>
    </row>
    <row r="90" spans="1:11" s="2" customFormat="1" ht="18" hidden="1" customHeight="1">
      <c r="A90" s="198" t="s">
        <v>10</v>
      </c>
      <c r="B90" s="180" t="s">
        <v>92</v>
      </c>
      <c r="C90" s="199">
        <v>140.4</v>
      </c>
      <c r="D90" s="200"/>
      <c r="E90" s="201"/>
    </row>
    <row r="91" spans="1:11" s="2" customFormat="1" ht="21" hidden="1" customHeight="1">
      <c r="A91" s="202" t="s">
        <v>93</v>
      </c>
      <c r="B91" s="203"/>
      <c r="C91" s="204"/>
      <c r="D91" s="205"/>
      <c r="E91" s="206">
        <f>IF(I30=0,0,((I30-E103-E109)*0.2))</f>
        <v>0</v>
      </c>
    </row>
    <row r="92" spans="1:11" s="2" customFormat="1" ht="21" hidden="1" customHeight="1">
      <c r="A92" s="202" t="s">
        <v>94</v>
      </c>
      <c r="B92" s="203"/>
      <c r="C92" s="207"/>
      <c r="D92" s="205"/>
      <c r="E92" s="191">
        <f>IFERROR((E91*$C$90*J78/SUM(E91*$C$90,E97*$C$96,E103*$C$102,E109*$C$108))/E91,0)</f>
        <v>0</v>
      </c>
    </row>
    <row r="93" spans="1:11" s="2" customFormat="1" ht="21" hidden="1" customHeight="1">
      <c r="A93" s="202" t="s">
        <v>95</v>
      </c>
      <c r="B93" s="203"/>
      <c r="C93" s="207"/>
      <c r="D93" s="205"/>
      <c r="E93" s="191">
        <f>E92/60</f>
        <v>0</v>
      </c>
    </row>
    <row r="94" spans="1:11" s="2" customFormat="1" ht="21" hidden="1" customHeight="1">
      <c r="A94" s="202" t="s">
        <v>96</v>
      </c>
      <c r="B94" s="208"/>
      <c r="C94" s="209"/>
      <c r="D94" s="210"/>
      <c r="E94" s="211">
        <f t="shared" ref="E94" si="15">E91*E92</f>
        <v>0</v>
      </c>
      <c r="F94" s="212"/>
    </row>
    <row r="95" spans="1:11" s="2" customFormat="1" ht="18" hidden="1" customHeight="1">
      <c r="A95" s="213"/>
      <c r="B95" s="214"/>
      <c r="C95" s="215"/>
      <c r="D95" s="216"/>
      <c r="E95" s="217"/>
      <c r="F95" s="212"/>
    </row>
    <row r="96" spans="1:11" s="2" customFormat="1" ht="18" hidden="1" customHeight="1">
      <c r="A96" s="198" t="s">
        <v>11</v>
      </c>
      <c r="B96" s="180" t="s">
        <v>92</v>
      </c>
      <c r="C96" s="199">
        <v>181.2</v>
      </c>
      <c r="D96" s="200"/>
      <c r="E96" s="218"/>
    </row>
    <row r="97" spans="1:6" s="2" customFormat="1" ht="21" hidden="1" customHeight="1">
      <c r="A97" s="202" t="s">
        <v>93</v>
      </c>
      <c r="B97" s="219"/>
      <c r="C97" s="204"/>
      <c r="D97" s="205"/>
      <c r="E97" s="206">
        <f>IF(I30=0,0,(I30-E103-E109)*0.8)</f>
        <v>0</v>
      </c>
    </row>
    <row r="98" spans="1:6" s="2" customFormat="1" ht="21" hidden="1" customHeight="1">
      <c r="A98" s="202" t="s">
        <v>94</v>
      </c>
      <c r="B98" s="219"/>
      <c r="C98" s="207"/>
      <c r="D98" s="205"/>
      <c r="E98" s="191">
        <f>IFERROR((E97*$C$168*M40/SUM(E91*$C$162,E97*$C$168,E103*$C$174,E109*$C$180))/E97,0)</f>
        <v>0</v>
      </c>
    </row>
    <row r="99" spans="1:6" s="2" customFormat="1" ht="21" hidden="1" customHeight="1">
      <c r="A99" s="202" t="s">
        <v>95</v>
      </c>
      <c r="B99" s="219"/>
      <c r="C99" s="207"/>
      <c r="D99" s="205"/>
      <c r="E99" s="191">
        <f>E98/60</f>
        <v>0</v>
      </c>
    </row>
    <row r="100" spans="1:6" s="2" customFormat="1" ht="21" hidden="1" customHeight="1">
      <c r="A100" s="202" t="s">
        <v>96</v>
      </c>
      <c r="B100" s="220"/>
      <c r="C100" s="209"/>
      <c r="D100" s="210"/>
      <c r="E100" s="211">
        <f t="shared" ref="E100" si="16">E97*E98</f>
        <v>0</v>
      </c>
      <c r="F100" s="212"/>
    </row>
    <row r="101" spans="1:6" s="2" customFormat="1" ht="18" hidden="1" customHeight="1">
      <c r="A101" s="213"/>
      <c r="B101" s="214"/>
      <c r="C101" s="215"/>
      <c r="D101" s="216"/>
      <c r="E101" s="217"/>
      <c r="F101" s="212"/>
    </row>
    <row r="102" spans="1:6" s="2" customFormat="1" ht="18" hidden="1" customHeight="1">
      <c r="A102" s="198" t="s">
        <v>12</v>
      </c>
      <c r="B102" s="180" t="s">
        <v>92</v>
      </c>
      <c r="C102" s="199">
        <v>334.8</v>
      </c>
      <c r="D102" s="200"/>
      <c r="E102" s="218"/>
    </row>
    <row r="103" spans="1:6" s="2" customFormat="1" ht="21" hidden="1" customHeight="1">
      <c r="A103" s="202" t="s">
        <v>93</v>
      </c>
      <c r="B103" s="219"/>
      <c r="C103" s="204"/>
      <c r="D103" s="205"/>
      <c r="E103" s="206"/>
    </row>
    <row r="104" spans="1:6" s="2" customFormat="1" ht="21" hidden="1" customHeight="1">
      <c r="A104" s="202" t="s">
        <v>97</v>
      </c>
      <c r="B104" s="219"/>
      <c r="C104" s="207"/>
      <c r="D104" s="205"/>
      <c r="E104" s="191">
        <f>IFERROR((E103*$C$174*M40/SUM(E91*$C$162,E97*$C$168,E103*$C$174,E109*$C$180))/E103,0)</f>
        <v>0</v>
      </c>
    </row>
    <row r="105" spans="1:6" s="2" customFormat="1" ht="21" hidden="1" customHeight="1">
      <c r="A105" s="202" t="s">
        <v>98</v>
      </c>
      <c r="B105" s="219"/>
      <c r="C105" s="207"/>
      <c r="D105" s="205"/>
      <c r="E105" s="191">
        <f>E104/60</f>
        <v>0</v>
      </c>
    </row>
    <row r="106" spans="1:6" s="2" customFormat="1" ht="21" hidden="1" customHeight="1">
      <c r="A106" s="202" t="s">
        <v>96</v>
      </c>
      <c r="B106" s="219"/>
      <c r="C106" s="207"/>
      <c r="D106" s="205"/>
      <c r="E106" s="211">
        <f t="shared" ref="E106" si="17">E103*E104</f>
        <v>0</v>
      </c>
      <c r="F106" s="212"/>
    </row>
    <row r="107" spans="1:6" s="2" customFormat="1" ht="18" hidden="1" customHeight="1">
      <c r="A107" s="221"/>
      <c r="B107" s="222"/>
      <c r="C107" s="223"/>
      <c r="D107" s="224"/>
      <c r="E107" s="225"/>
    </row>
    <row r="108" spans="1:6" s="2" customFormat="1" ht="18" hidden="1" customHeight="1">
      <c r="A108" s="198" t="s">
        <v>13</v>
      </c>
      <c r="B108" s="180" t="s">
        <v>92</v>
      </c>
      <c r="C108" s="199">
        <v>256.2</v>
      </c>
      <c r="D108" s="226"/>
      <c r="E108" s="227"/>
    </row>
    <row r="109" spans="1:6" s="2" customFormat="1" ht="21" hidden="1" customHeight="1">
      <c r="A109" s="202" t="s">
        <v>93</v>
      </c>
      <c r="B109" s="228"/>
      <c r="C109" s="204"/>
      <c r="D109" s="205"/>
      <c r="E109" s="206">
        <f>IF(I30=0,0,1)</f>
        <v>0</v>
      </c>
    </row>
    <row r="110" spans="1:6" s="2" customFormat="1" ht="21" hidden="1" customHeight="1">
      <c r="A110" s="202" t="s">
        <v>94</v>
      </c>
      <c r="B110" s="228"/>
      <c r="C110" s="229"/>
      <c r="D110" s="205"/>
      <c r="E110" s="191">
        <f>IFERROR((E109*$C$180*M14/SUM(E91*$C$162,E97*$C$168,E103*$C$174,E109*$C$180))/E109,0)</f>
        <v>0</v>
      </c>
    </row>
    <row r="111" spans="1:6" s="2" customFormat="1" ht="21" hidden="1" customHeight="1">
      <c r="A111" s="202" t="s">
        <v>95</v>
      </c>
      <c r="B111" s="228"/>
      <c r="C111" s="229"/>
      <c r="D111" s="205"/>
      <c r="E111" s="191">
        <f>E110/60</f>
        <v>0</v>
      </c>
    </row>
    <row r="112" spans="1:6" s="2" customFormat="1" ht="21" hidden="1" customHeight="1">
      <c r="A112" s="202" t="s">
        <v>96</v>
      </c>
      <c r="B112" s="230"/>
      <c r="C112" s="231"/>
      <c r="D112" s="210"/>
      <c r="E112" s="211">
        <f t="shared" ref="E112" si="18">E109*E110</f>
        <v>0</v>
      </c>
      <c r="F112" s="212"/>
    </row>
    <row r="113" spans="1:5" s="2" customFormat="1" ht="18" hidden="1" customHeight="1">
      <c r="A113" s="232"/>
      <c r="B113" s="233"/>
      <c r="C113" s="234"/>
      <c r="D113" s="235"/>
      <c r="E113" s="236"/>
    </row>
    <row r="114" spans="1:5" s="2" customFormat="1" ht="23.1" hidden="1" customHeight="1">
      <c r="A114" s="182" t="s">
        <v>99</v>
      </c>
      <c r="B114" s="237"/>
      <c r="C114" s="238"/>
      <c r="D114" s="239"/>
      <c r="E114" s="240">
        <f t="shared" ref="E114" si="19">E91+E97+E103+E109</f>
        <v>0</v>
      </c>
    </row>
  </sheetData>
  <mergeCells count="7">
    <mergeCell ref="K3:L3"/>
    <mergeCell ref="G3:J3"/>
    <mergeCell ref="C3:D3"/>
    <mergeCell ref="E3:F3"/>
    <mergeCell ref="K1:L2"/>
    <mergeCell ref="A1:J1"/>
    <mergeCell ref="A2:J2"/>
  </mergeCells>
  <conditionalFormatting sqref="B6:B16 B21:B28">
    <cfRule type="cellIs" dxfId="9" priority="2253" operator="greaterThan">
      <formula>350000</formula>
    </cfRule>
    <cfRule type="cellIs" priority="4536" stopIfTrue="1" operator="equal">
      <formula>0</formula>
    </cfRule>
    <cfRule type="containsBlanks" priority="4537" stopIfTrue="1">
      <formula>LEN(TRIM(B6))=0</formula>
    </cfRule>
    <cfRule type="cellIs" dxfId="8" priority="5023" operator="lessThan">
      <formula>22880</formula>
    </cfRule>
  </conditionalFormatting>
  <conditionalFormatting sqref="B93:D93">
    <cfRule type="cellIs" dxfId="7" priority="8" operator="greaterThan">
      <formula>$C$162</formula>
    </cfRule>
  </conditionalFormatting>
  <conditionalFormatting sqref="B99:D99">
    <cfRule type="cellIs" dxfId="6" priority="7" stopIfTrue="1" operator="greaterThan">
      <formula>$C$168</formula>
    </cfRule>
  </conditionalFormatting>
  <conditionalFormatting sqref="B105:D105">
    <cfRule type="cellIs" dxfId="5" priority="6" operator="greaterThan">
      <formula>$C$174</formula>
    </cfRule>
  </conditionalFormatting>
  <conditionalFormatting sqref="B111:D111">
    <cfRule type="cellIs" dxfId="4" priority="5" operator="greaterThan">
      <formula>$C$180</formula>
    </cfRule>
  </conditionalFormatting>
  <conditionalFormatting sqref="E92">
    <cfRule type="cellIs" dxfId="3" priority="16" operator="greaterThan">
      <formula>$C$162</formula>
    </cfRule>
  </conditionalFormatting>
  <conditionalFormatting sqref="E98">
    <cfRule type="cellIs" dxfId="2" priority="15" operator="greaterThan">
      <formula>$C$168</formula>
    </cfRule>
  </conditionalFormatting>
  <conditionalFormatting sqref="E104">
    <cfRule type="cellIs" dxfId="1" priority="14" operator="greaterThan">
      <formula>$C$174</formula>
    </cfRule>
  </conditionalFormatting>
  <conditionalFormatting sqref="E110">
    <cfRule type="cellIs" dxfId="0" priority="13" operator="greaterThan">
      <formula>$C$180</formula>
    </cfRule>
  </conditionalFormatting>
  <printOptions horizontalCentered="1" verticalCentered="1"/>
  <pageMargins left="0.45" right="0.45" top="0.5" bottom="0.5" header="0.3" footer="0.3"/>
  <pageSetup scale="24" fitToWidth="20" fitToHeight="4" orientation="landscape" r:id="rId1"/>
  <headerFooter>
    <oddHeader>&amp;L&amp;"-,Bold"&amp;14Behavioral Health Care Services
Mental Health Program
&amp;C&amp;"-,Bold"&amp;16Enter CBO Name&amp;R&amp;"-,Bold"&amp;14Exhibit B-1: Funded Program Budget
FY 2019/2020</oddHeader>
    <oddFooter>&amp;C&amp;12Page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theme="7" tint="0.59999389629810485"/>
    <pageSetUpPr fitToPage="1"/>
  </sheetPr>
  <dimension ref="A1:H47"/>
  <sheetViews>
    <sheetView zoomScaleNormal="100" workbookViewId="0">
      <selection activeCell="L14" sqref="L14"/>
    </sheetView>
  </sheetViews>
  <sheetFormatPr defaultColWidth="7.21875" defaultRowHeight="13.2"/>
  <cols>
    <col min="1" max="1" width="9.77734375" style="12" customWidth="1"/>
    <col min="2" max="2" width="35.21875" style="12" customWidth="1"/>
    <col min="3" max="3" width="16.21875" style="12" customWidth="1"/>
    <col min="4" max="4" width="9.44140625" style="36" customWidth="1"/>
    <col min="5" max="5" width="20.77734375" style="12" customWidth="1"/>
    <col min="6" max="6" width="14.44140625" style="12" customWidth="1"/>
    <col min="7" max="7" width="12.21875" style="12" customWidth="1"/>
    <col min="8" max="8" width="11.44140625" style="12" bestFit="1" customWidth="1"/>
    <col min="9" max="16384" width="7.21875" style="12"/>
  </cols>
  <sheetData>
    <row r="1" spans="1:8" ht="15.6">
      <c r="A1" s="320" t="s">
        <v>16</v>
      </c>
      <c r="B1" s="320"/>
      <c r="C1" s="320"/>
      <c r="D1" s="320"/>
      <c r="E1" s="320"/>
      <c r="F1" s="320"/>
      <c r="G1" s="11"/>
    </row>
    <row r="2" spans="1:8" ht="15.6">
      <c r="A2" s="320" t="s">
        <v>17</v>
      </c>
      <c r="B2" s="320"/>
      <c r="C2" s="320"/>
      <c r="D2" s="320"/>
      <c r="E2" s="320"/>
      <c r="F2" s="320"/>
      <c r="G2" s="11"/>
    </row>
    <row r="3" spans="1:8" ht="15.6">
      <c r="A3" s="320" t="s">
        <v>18</v>
      </c>
      <c r="B3" s="320"/>
      <c r="C3" s="320"/>
      <c r="D3" s="320"/>
      <c r="E3" s="320"/>
      <c r="F3" s="320"/>
      <c r="G3" s="11"/>
    </row>
    <row r="4" spans="1:8" ht="15.6">
      <c r="A4" s="320" t="s">
        <v>0</v>
      </c>
      <c r="B4" s="320"/>
      <c r="C4" s="320"/>
      <c r="D4" s="320"/>
      <c r="E4" s="320"/>
      <c r="F4" s="320"/>
      <c r="G4" s="11"/>
    </row>
    <row r="5" spans="1:8" ht="15.6">
      <c r="A5" s="320" t="s">
        <v>28</v>
      </c>
      <c r="B5" s="320"/>
      <c r="C5" s="320"/>
      <c r="D5" s="320"/>
      <c r="E5" s="320"/>
      <c r="F5" s="320"/>
      <c r="G5" s="11"/>
    </row>
    <row r="6" spans="1:8">
      <c r="A6" s="13"/>
      <c r="B6" s="13"/>
      <c r="C6" s="13"/>
      <c r="D6" s="35"/>
      <c r="E6" s="13"/>
      <c r="F6" s="13"/>
      <c r="G6" s="13"/>
    </row>
    <row r="7" spans="1:8">
      <c r="B7" s="13"/>
      <c r="C7" s="13"/>
      <c r="D7" s="35"/>
      <c r="E7" s="13"/>
      <c r="F7" s="13"/>
      <c r="G7" s="13"/>
    </row>
    <row r="8" spans="1:8">
      <c r="A8" s="319" t="e">
        <f>#REF!</f>
        <v>#REF!</v>
      </c>
      <c r="B8" s="319"/>
      <c r="C8" s="319"/>
      <c r="D8" s="319"/>
      <c r="E8" s="319"/>
      <c r="F8" s="319"/>
      <c r="G8" s="13"/>
    </row>
    <row r="11" spans="1:8" ht="14.4">
      <c r="A11" s="14" t="s">
        <v>19</v>
      </c>
      <c r="B11" s="14"/>
      <c r="C11" s="14" t="s">
        <v>20</v>
      </c>
      <c r="D11" s="23"/>
      <c r="H11" s="39" t="s">
        <v>42</v>
      </c>
    </row>
    <row r="12" spans="1:8" ht="15" thickBot="1">
      <c r="A12" s="15" t="s">
        <v>21</v>
      </c>
      <c r="B12" s="15" t="s">
        <v>22</v>
      </c>
      <c r="C12" s="15" t="s">
        <v>23</v>
      </c>
      <c r="D12" s="322" t="s">
        <v>24</v>
      </c>
      <c r="E12" s="322"/>
      <c r="F12" s="15" t="s">
        <v>14</v>
      </c>
      <c r="G12" s="14"/>
      <c r="H12" s="39" t="s">
        <v>43</v>
      </c>
    </row>
    <row r="13" spans="1:8" ht="13.8" thickTop="1">
      <c r="A13" s="14"/>
      <c r="B13" s="14"/>
      <c r="C13" s="14"/>
      <c r="D13" s="23"/>
      <c r="E13" s="14"/>
      <c r="F13" s="14"/>
      <c r="G13" s="14"/>
    </row>
    <row r="14" spans="1:8" ht="15.6">
      <c r="A14" s="323" t="s">
        <v>25</v>
      </c>
      <c r="B14" s="323"/>
      <c r="C14" s="323"/>
      <c r="D14" s="323"/>
      <c r="E14" s="323"/>
      <c r="F14" s="323"/>
      <c r="G14" s="11"/>
    </row>
    <row r="15" spans="1:8" ht="12.6" customHeight="1">
      <c r="A15" s="83"/>
      <c r="B15" s="324" t="s">
        <v>54</v>
      </c>
      <c r="C15" s="324"/>
      <c r="D15" s="324"/>
      <c r="E15" s="324"/>
      <c r="F15" s="84"/>
      <c r="G15" s="16"/>
    </row>
    <row r="16" spans="1:8" ht="25.5" customHeight="1">
      <c r="A16" s="84"/>
      <c r="B16" s="324"/>
      <c r="C16" s="324"/>
      <c r="D16" s="324"/>
      <c r="E16" s="324"/>
      <c r="F16" s="84"/>
      <c r="G16" s="16"/>
    </row>
    <row r="18" spans="1:8">
      <c r="A18" s="14"/>
    </row>
    <row r="19" spans="1:8">
      <c r="A19" s="14"/>
    </row>
    <row r="20" spans="1:8">
      <c r="A20" s="14"/>
    </row>
    <row r="21" spans="1:8">
      <c r="A21" s="16" t="s">
        <v>3</v>
      </c>
      <c r="B21" s="12" t="s">
        <v>1</v>
      </c>
      <c r="F21" s="17">
        <v>0</v>
      </c>
      <c r="G21" s="17"/>
    </row>
    <row r="22" spans="1:8">
      <c r="A22" s="16"/>
      <c r="B22" s="18" t="s">
        <v>10</v>
      </c>
      <c r="C22" s="14" t="s">
        <v>26</v>
      </c>
      <c r="D22" s="19"/>
      <c r="E22" s="12" t="s">
        <v>53</v>
      </c>
      <c r="F22" s="24"/>
      <c r="H22" s="40">
        <f>D22/60</f>
        <v>0</v>
      </c>
    </row>
    <row r="23" spans="1:8">
      <c r="A23" s="16"/>
      <c r="B23" s="18" t="s">
        <v>11</v>
      </c>
      <c r="C23" s="14" t="s">
        <v>26</v>
      </c>
      <c r="D23" s="19"/>
      <c r="E23" s="12" t="s">
        <v>53</v>
      </c>
      <c r="F23" s="24"/>
      <c r="H23" s="40">
        <f t="shared" ref="H23:H25" si="0">D23/60</f>
        <v>0</v>
      </c>
    </row>
    <row r="24" spans="1:8">
      <c r="A24" s="16"/>
      <c r="B24" s="18" t="s">
        <v>12</v>
      </c>
      <c r="C24" s="14" t="s">
        <v>26</v>
      </c>
      <c r="D24" s="19"/>
      <c r="E24" s="12" t="s">
        <v>53</v>
      </c>
      <c r="F24" s="24"/>
      <c r="H24" s="40">
        <f t="shared" si="0"/>
        <v>0</v>
      </c>
    </row>
    <row r="25" spans="1:8">
      <c r="A25" s="16"/>
      <c r="B25" s="18" t="s">
        <v>13</v>
      </c>
      <c r="C25" s="14" t="s">
        <v>26</v>
      </c>
      <c r="D25" s="19"/>
      <c r="E25" s="12" t="s">
        <v>53</v>
      </c>
      <c r="F25" s="24"/>
      <c r="H25" s="40">
        <f t="shared" si="0"/>
        <v>0</v>
      </c>
    </row>
    <row r="26" spans="1:8">
      <c r="B26" s="18" t="s">
        <v>40</v>
      </c>
      <c r="C26" s="14" t="s">
        <v>2</v>
      </c>
      <c r="D26" s="36">
        <v>16.260000000000002</v>
      </c>
      <c r="E26" s="12" t="s">
        <v>41</v>
      </c>
      <c r="F26" s="24"/>
    </row>
    <row r="27" spans="1:8">
      <c r="F27" s="17"/>
    </row>
    <row r="28" spans="1:8">
      <c r="A28" s="14" t="s">
        <v>15</v>
      </c>
      <c r="B28" s="12" t="s">
        <v>1</v>
      </c>
      <c r="C28" s="20" t="s">
        <v>27</v>
      </c>
      <c r="D28" s="321" t="s">
        <v>52</v>
      </c>
      <c r="E28" s="321"/>
      <c r="F28" s="24">
        <v>0</v>
      </c>
    </row>
    <row r="29" spans="1:8">
      <c r="A29" s="14"/>
      <c r="B29" s="18"/>
      <c r="D29" s="23"/>
      <c r="E29" s="14"/>
    </row>
    <row r="30" spans="1:8" ht="13.8" thickBot="1">
      <c r="A30" s="14"/>
      <c r="B30" s="18"/>
      <c r="D30" s="23"/>
      <c r="E30" s="13" t="s">
        <v>38</v>
      </c>
      <c r="F30" s="85">
        <v>0</v>
      </c>
    </row>
    <row r="31" spans="1:8" ht="13.8" thickTop="1">
      <c r="A31" s="21"/>
      <c r="B31" s="18"/>
    </row>
    <row r="32" spans="1:8">
      <c r="A32" s="14"/>
    </row>
    <row r="33" spans="1:7">
      <c r="A33" s="22"/>
      <c r="C33" s="14"/>
    </row>
    <row r="34" spans="1:7">
      <c r="A34" s="14"/>
    </row>
    <row r="35" spans="1:7">
      <c r="A35" s="14"/>
    </row>
    <row r="36" spans="1:7">
      <c r="A36" s="14"/>
    </row>
    <row r="37" spans="1:7">
      <c r="A37" s="14"/>
      <c r="C37" s="14"/>
    </row>
    <row r="38" spans="1:7">
      <c r="A38" s="14"/>
      <c r="C38" s="14"/>
    </row>
    <row r="39" spans="1:7">
      <c r="A39" s="14"/>
    </row>
    <row r="40" spans="1:7">
      <c r="A40" s="14"/>
    </row>
    <row r="41" spans="1:7">
      <c r="A41" s="14"/>
    </row>
    <row r="42" spans="1:7">
      <c r="A42" s="14"/>
      <c r="D42" s="321"/>
      <c r="E42" s="321"/>
      <c r="F42" s="14"/>
      <c r="G42" s="14"/>
    </row>
    <row r="43" spans="1:7">
      <c r="A43" s="14"/>
      <c r="D43" s="321"/>
      <c r="E43" s="321"/>
      <c r="F43" s="14"/>
      <c r="G43" s="14"/>
    </row>
    <row r="45" spans="1:7">
      <c r="A45" s="14"/>
      <c r="C45" s="14"/>
    </row>
    <row r="46" spans="1:7">
      <c r="A46" s="14"/>
      <c r="D46" s="321"/>
      <c r="E46" s="321"/>
      <c r="F46" s="14"/>
      <c r="G46" s="14"/>
    </row>
    <row r="47" spans="1:7">
      <c r="A47" s="14"/>
      <c r="D47" s="321"/>
      <c r="E47" s="321"/>
      <c r="F47" s="14"/>
      <c r="G47" s="14"/>
    </row>
  </sheetData>
  <mergeCells count="14">
    <mergeCell ref="D43:E43"/>
    <mergeCell ref="D46:E46"/>
    <mergeCell ref="D47:E47"/>
    <mergeCell ref="D12:E12"/>
    <mergeCell ref="A14:F14"/>
    <mergeCell ref="D28:E28"/>
    <mergeCell ref="D42:E42"/>
    <mergeCell ref="B15:E16"/>
    <mergeCell ref="A8:F8"/>
    <mergeCell ref="A1:F1"/>
    <mergeCell ref="A2:F2"/>
    <mergeCell ref="A3:F3"/>
    <mergeCell ref="A4:F4"/>
    <mergeCell ref="A5:F5"/>
  </mergeCells>
  <printOptions horizontalCentered="1"/>
  <pageMargins left="0.7" right="0.7" top="0.75" bottom="0.75" header="0.3" footer="0.3"/>
  <pageSetup scale="79" orientation="portrait" r:id="rId1"/>
  <headerFooter>
    <oddFooter>&amp;CPage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theme="8" tint="0.59999389629810485"/>
    <pageSetUpPr fitToPage="1"/>
  </sheetPr>
  <dimension ref="A1:J256"/>
  <sheetViews>
    <sheetView zoomScaleNormal="100" workbookViewId="0">
      <selection activeCell="H42" sqref="H42"/>
    </sheetView>
  </sheetViews>
  <sheetFormatPr defaultColWidth="6.5546875" defaultRowHeight="13.2"/>
  <cols>
    <col min="1" max="1" width="4.44140625" style="26" customWidth="1"/>
    <col min="2" max="2" width="12.5546875" style="26" customWidth="1"/>
    <col min="3" max="3" width="14.5546875" style="26" customWidth="1"/>
    <col min="4" max="4" width="7" style="26" customWidth="1"/>
    <col min="5" max="5" width="11" style="26" customWidth="1"/>
    <col min="6" max="6" width="9.5546875" style="26" customWidth="1"/>
    <col min="7" max="7" width="8" style="26" customWidth="1"/>
    <col min="8" max="8" width="24.21875" style="26" customWidth="1"/>
    <col min="9" max="9" width="8" style="26" customWidth="1"/>
    <col min="10" max="10" width="24.21875" style="26" customWidth="1"/>
    <col min="11" max="16384" width="6.5546875" style="26"/>
  </cols>
  <sheetData>
    <row r="1" spans="1:10" ht="15.75" customHeight="1">
      <c r="A1" s="89"/>
      <c r="B1" s="89"/>
      <c r="C1" s="89"/>
      <c r="D1" s="89"/>
      <c r="E1" s="89"/>
      <c r="F1" s="89"/>
      <c r="G1" s="89"/>
      <c r="H1" s="89"/>
      <c r="I1" s="89"/>
      <c r="J1" s="89"/>
    </row>
    <row r="2" spans="1:10" ht="15.75" customHeight="1">
      <c r="A2" s="89"/>
      <c r="B2" s="89"/>
      <c r="C2" s="89"/>
      <c r="D2" s="89"/>
      <c r="E2" s="89"/>
      <c r="F2" s="89"/>
      <c r="G2" s="89"/>
      <c r="H2" s="89"/>
      <c r="I2" s="89"/>
      <c r="J2" s="89"/>
    </row>
    <row r="3" spans="1:10" ht="15.75" customHeight="1">
      <c r="A3" s="334" t="s">
        <v>45</v>
      </c>
      <c r="B3" s="334"/>
      <c r="C3" s="334"/>
      <c r="D3" s="334"/>
      <c r="E3" s="334"/>
      <c r="F3" s="334"/>
      <c r="G3" s="334"/>
      <c r="H3" s="334"/>
      <c r="I3" s="334"/>
      <c r="J3" s="334"/>
    </row>
    <row r="4" spans="1:10" ht="15.75" customHeight="1">
      <c r="A4" s="335" t="s">
        <v>29</v>
      </c>
      <c r="B4" s="335"/>
      <c r="C4" s="335"/>
      <c r="D4" s="335"/>
      <c r="E4" s="335"/>
      <c r="F4" s="335"/>
      <c r="G4" s="335"/>
      <c r="H4" s="335"/>
      <c r="I4" s="335"/>
      <c r="J4" s="335"/>
    </row>
    <row r="5" spans="1:10">
      <c r="A5" s="25"/>
      <c r="B5" s="25"/>
      <c r="C5" s="25"/>
      <c r="D5" s="25"/>
      <c r="E5" s="25"/>
      <c r="F5" s="25"/>
      <c r="G5" s="25"/>
      <c r="H5" s="25"/>
      <c r="I5" s="25"/>
      <c r="J5" s="25"/>
    </row>
    <row r="6" spans="1:10">
      <c r="A6" s="25"/>
      <c r="B6" s="25"/>
      <c r="C6" s="25"/>
      <c r="D6" s="25"/>
      <c r="E6" s="25"/>
      <c r="F6" s="25"/>
      <c r="G6" s="25"/>
      <c r="H6" s="25"/>
      <c r="I6" s="25"/>
      <c r="J6" s="25"/>
    </row>
    <row r="7" spans="1:10" ht="14.4">
      <c r="A7" s="27"/>
      <c r="B7" s="27"/>
      <c r="C7" s="27"/>
      <c r="D7" s="27"/>
      <c r="E7" s="27"/>
      <c r="F7" s="27"/>
      <c r="G7" s="25"/>
      <c r="H7" s="25"/>
      <c r="I7" s="25"/>
      <c r="J7" s="25"/>
    </row>
    <row r="8" spans="1:10" ht="14.4">
      <c r="A8" s="87"/>
      <c r="B8" s="88" t="s">
        <v>30</v>
      </c>
      <c r="C8" s="90"/>
      <c r="D8" s="90"/>
      <c r="E8" s="90"/>
      <c r="F8" s="90"/>
      <c r="G8" s="28"/>
      <c r="H8" s="86" t="s">
        <v>69</v>
      </c>
      <c r="I8" s="28"/>
      <c r="J8" s="86" t="s">
        <v>70</v>
      </c>
    </row>
    <row r="9" spans="1:10" ht="14.4">
      <c r="A9" s="27"/>
      <c r="B9" s="27"/>
      <c r="C9" s="27"/>
      <c r="D9" s="27"/>
      <c r="E9" s="27"/>
      <c r="F9" s="27"/>
      <c r="G9" s="25"/>
      <c r="H9" s="29"/>
      <c r="I9" s="25"/>
      <c r="J9" s="29"/>
    </row>
    <row r="10" spans="1:10" ht="19.05" customHeight="1">
      <c r="A10" s="30" t="s">
        <v>31</v>
      </c>
      <c r="B10" s="328"/>
      <c r="C10" s="329"/>
      <c r="D10" s="329"/>
      <c r="E10" s="329"/>
      <c r="F10" s="330"/>
      <c r="G10" s="25"/>
      <c r="H10" s="25"/>
      <c r="I10" s="25"/>
      <c r="J10" s="25"/>
    </row>
    <row r="11" spans="1:10" ht="19.05" customHeight="1">
      <c r="A11" s="27"/>
      <c r="B11" s="331"/>
      <c r="C11" s="332"/>
      <c r="D11" s="332"/>
      <c r="E11" s="332"/>
      <c r="F11" s="333"/>
      <c r="G11" s="25"/>
      <c r="H11" s="25"/>
      <c r="I11" s="25"/>
      <c r="J11" s="25"/>
    </row>
    <row r="12" spans="1:10" ht="19.05" customHeight="1">
      <c r="A12" s="27"/>
      <c r="B12" s="325"/>
      <c r="C12" s="326"/>
      <c r="D12" s="326"/>
      <c r="E12" s="326"/>
      <c r="F12" s="327"/>
      <c r="G12" s="31"/>
      <c r="H12" s="124"/>
      <c r="I12" s="31"/>
      <c r="J12" s="124"/>
    </row>
    <row r="13" spans="1:10" ht="9.75" customHeight="1">
      <c r="A13" s="27"/>
      <c r="B13" s="32"/>
      <c r="C13" s="32"/>
      <c r="D13" s="32"/>
      <c r="E13" s="32"/>
      <c r="F13" s="32"/>
      <c r="G13" s="31"/>
      <c r="H13" s="118"/>
      <c r="I13" s="31"/>
      <c r="J13" s="118"/>
    </row>
    <row r="14" spans="1:10" ht="19.05" customHeight="1">
      <c r="A14" s="30" t="s">
        <v>32</v>
      </c>
      <c r="B14" s="328"/>
      <c r="C14" s="329"/>
      <c r="D14" s="329"/>
      <c r="E14" s="329"/>
      <c r="F14" s="330"/>
      <c r="G14" s="25"/>
      <c r="H14" s="25"/>
      <c r="I14" s="25"/>
      <c r="J14" s="25"/>
    </row>
    <row r="15" spans="1:10" ht="19.05" customHeight="1">
      <c r="A15" s="30"/>
      <c r="B15" s="331"/>
      <c r="C15" s="332"/>
      <c r="D15" s="332"/>
      <c r="E15" s="332"/>
      <c r="F15" s="333"/>
      <c r="G15" s="25"/>
      <c r="H15" s="25"/>
      <c r="I15" s="25"/>
      <c r="J15" s="25"/>
    </row>
    <row r="16" spans="1:10" ht="19.05" customHeight="1">
      <c r="A16" s="30"/>
      <c r="B16" s="325"/>
      <c r="C16" s="326"/>
      <c r="D16" s="326"/>
      <c r="E16" s="326"/>
      <c r="F16" s="327"/>
      <c r="G16" s="31"/>
      <c r="H16" s="124"/>
      <c r="I16" s="31"/>
      <c r="J16" s="124"/>
    </row>
    <row r="17" spans="1:10" ht="9.75" customHeight="1">
      <c r="A17" s="27"/>
      <c r="B17" s="32"/>
      <c r="C17" s="32"/>
      <c r="D17" s="32"/>
      <c r="E17" s="32"/>
      <c r="F17" s="32"/>
      <c r="G17" s="33"/>
      <c r="H17" s="119"/>
      <c r="I17" s="33"/>
      <c r="J17" s="119"/>
    </row>
    <row r="18" spans="1:10" ht="19.05" customHeight="1">
      <c r="A18" s="30">
        <v>3</v>
      </c>
      <c r="B18" s="328"/>
      <c r="C18" s="329"/>
      <c r="D18" s="329"/>
      <c r="E18" s="329"/>
      <c r="F18" s="330"/>
      <c r="G18" s="25"/>
      <c r="H18" s="25"/>
      <c r="I18" s="25"/>
      <c r="J18" s="25"/>
    </row>
    <row r="19" spans="1:10" ht="19.05" customHeight="1">
      <c r="A19" s="30"/>
      <c r="B19" s="331"/>
      <c r="C19" s="332"/>
      <c r="D19" s="332"/>
      <c r="E19" s="332"/>
      <c r="F19" s="333"/>
      <c r="G19" s="25"/>
      <c r="H19" s="25"/>
      <c r="I19" s="25"/>
      <c r="J19" s="25"/>
    </row>
    <row r="20" spans="1:10" ht="19.05" customHeight="1">
      <c r="A20" s="30"/>
      <c r="B20" s="325"/>
      <c r="C20" s="326"/>
      <c r="D20" s="326"/>
      <c r="E20" s="326"/>
      <c r="F20" s="327"/>
      <c r="G20" s="31"/>
      <c r="H20" s="124"/>
      <c r="I20" s="31"/>
      <c r="J20" s="124"/>
    </row>
    <row r="21" spans="1:10" ht="9.75" customHeight="1">
      <c r="A21" s="30"/>
      <c r="B21" s="32"/>
      <c r="C21" s="32"/>
      <c r="D21" s="32"/>
      <c r="E21" s="32"/>
      <c r="F21" s="32"/>
      <c r="G21" s="33"/>
      <c r="H21" s="119"/>
      <c r="I21" s="33"/>
      <c r="J21" s="119"/>
    </row>
    <row r="22" spans="1:10" ht="19.05" customHeight="1">
      <c r="A22" s="30" t="s">
        <v>33</v>
      </c>
      <c r="B22" s="328"/>
      <c r="C22" s="329"/>
      <c r="D22" s="329"/>
      <c r="E22" s="329"/>
      <c r="F22" s="330"/>
      <c r="G22" s="25"/>
      <c r="H22" s="25"/>
      <c r="I22" s="25"/>
      <c r="J22" s="25"/>
    </row>
    <row r="23" spans="1:10" ht="19.05" customHeight="1">
      <c r="A23" s="30"/>
      <c r="B23" s="331"/>
      <c r="C23" s="332"/>
      <c r="D23" s="332"/>
      <c r="E23" s="332"/>
      <c r="F23" s="333"/>
      <c r="G23" s="25"/>
      <c r="H23" s="25"/>
      <c r="I23" s="25"/>
      <c r="J23" s="25"/>
    </row>
    <row r="24" spans="1:10" ht="19.05" customHeight="1">
      <c r="A24" s="30"/>
      <c r="B24" s="325"/>
      <c r="C24" s="326"/>
      <c r="D24" s="326"/>
      <c r="E24" s="326"/>
      <c r="F24" s="327"/>
      <c r="G24" s="31"/>
      <c r="H24" s="124"/>
      <c r="I24" s="31"/>
      <c r="J24" s="124"/>
    </row>
    <row r="25" spans="1:10" ht="9.75" customHeight="1">
      <c r="A25" s="30"/>
      <c r="B25" s="32"/>
      <c r="C25" s="32"/>
      <c r="D25" s="32"/>
      <c r="E25" s="32"/>
      <c r="F25" s="32"/>
      <c r="G25" s="33"/>
      <c r="H25" s="119"/>
      <c r="I25" s="33"/>
      <c r="J25" s="119"/>
    </row>
    <row r="26" spans="1:10" ht="19.05" customHeight="1">
      <c r="A26" s="30" t="s">
        <v>34</v>
      </c>
      <c r="B26" s="328"/>
      <c r="C26" s="329"/>
      <c r="D26" s="329"/>
      <c r="E26" s="329"/>
      <c r="F26" s="330"/>
      <c r="G26" s="25"/>
      <c r="H26" s="25"/>
      <c r="I26" s="25"/>
      <c r="J26" s="25"/>
    </row>
    <row r="27" spans="1:10" ht="19.05" customHeight="1">
      <c r="A27" s="30"/>
      <c r="B27" s="331"/>
      <c r="C27" s="332"/>
      <c r="D27" s="332"/>
      <c r="E27" s="332"/>
      <c r="F27" s="333"/>
      <c r="G27" s="25"/>
      <c r="H27" s="25"/>
      <c r="I27" s="25"/>
      <c r="J27" s="25"/>
    </row>
    <row r="28" spans="1:10" ht="19.05" customHeight="1">
      <c r="A28" s="30"/>
      <c r="B28" s="325"/>
      <c r="C28" s="326"/>
      <c r="D28" s="326"/>
      <c r="E28" s="326"/>
      <c r="F28" s="327"/>
      <c r="G28" s="31"/>
      <c r="H28" s="124"/>
      <c r="I28" s="31"/>
      <c r="J28" s="124"/>
    </row>
    <row r="29" spans="1:10" ht="9.75" customHeight="1">
      <c r="A29" s="30"/>
      <c r="B29" s="32"/>
      <c r="C29" s="32"/>
      <c r="D29" s="32"/>
      <c r="E29" s="32"/>
      <c r="F29" s="32"/>
      <c r="G29" s="33"/>
      <c r="H29" s="119"/>
      <c r="I29" s="33"/>
      <c r="J29" s="119"/>
    </row>
    <row r="30" spans="1:10" ht="19.05" customHeight="1">
      <c r="A30" s="30" t="s">
        <v>35</v>
      </c>
      <c r="B30" s="328"/>
      <c r="C30" s="329"/>
      <c r="D30" s="329"/>
      <c r="E30" s="329"/>
      <c r="F30" s="330"/>
      <c r="G30" s="25"/>
      <c r="H30" s="25"/>
      <c r="I30" s="25"/>
      <c r="J30" s="25"/>
    </row>
    <row r="31" spans="1:10" ht="19.05" customHeight="1">
      <c r="A31" s="30"/>
      <c r="B31" s="331"/>
      <c r="C31" s="332"/>
      <c r="D31" s="332"/>
      <c r="E31" s="332"/>
      <c r="F31" s="333"/>
      <c r="G31" s="25"/>
      <c r="H31" s="25"/>
      <c r="I31" s="25"/>
      <c r="J31" s="25"/>
    </row>
    <row r="32" spans="1:10" ht="19.05" customHeight="1">
      <c r="A32" s="30"/>
      <c r="B32" s="325"/>
      <c r="C32" s="326"/>
      <c r="D32" s="326"/>
      <c r="E32" s="326"/>
      <c r="F32" s="327"/>
      <c r="G32" s="31"/>
      <c r="H32" s="124"/>
      <c r="I32" s="31"/>
      <c r="J32" s="124"/>
    </row>
    <row r="33" spans="1:10" ht="9.75" customHeight="1">
      <c r="A33" s="30"/>
      <c r="B33" s="32"/>
      <c r="C33" s="32"/>
      <c r="D33" s="32"/>
      <c r="E33" s="32"/>
      <c r="F33" s="32"/>
      <c r="G33" s="33"/>
      <c r="H33" s="119"/>
      <c r="I33" s="33"/>
      <c r="J33" s="119"/>
    </row>
    <row r="34" spans="1:10" ht="19.05" customHeight="1">
      <c r="A34" s="30" t="s">
        <v>36</v>
      </c>
      <c r="B34" s="328"/>
      <c r="C34" s="329"/>
      <c r="D34" s="329"/>
      <c r="E34" s="329"/>
      <c r="F34" s="330"/>
      <c r="G34" s="25"/>
      <c r="H34" s="25"/>
      <c r="I34" s="25"/>
      <c r="J34" s="25"/>
    </row>
    <row r="35" spans="1:10" ht="19.05" customHeight="1">
      <c r="A35" s="30"/>
      <c r="B35" s="331"/>
      <c r="C35" s="332"/>
      <c r="D35" s="332"/>
      <c r="E35" s="332"/>
      <c r="F35" s="333"/>
      <c r="G35" s="25"/>
      <c r="H35" s="25"/>
      <c r="I35" s="25"/>
      <c r="J35" s="25"/>
    </row>
    <row r="36" spans="1:10" ht="19.05" customHeight="1">
      <c r="A36" s="30"/>
      <c r="B36" s="325"/>
      <c r="C36" s="326"/>
      <c r="D36" s="326"/>
      <c r="E36" s="326"/>
      <c r="F36" s="327"/>
      <c r="G36" s="31"/>
      <c r="H36" s="124"/>
      <c r="I36" s="31"/>
      <c r="J36" s="124"/>
    </row>
    <row r="37" spans="1:10" ht="9.75" customHeight="1">
      <c r="A37" s="30"/>
      <c r="B37" s="32"/>
      <c r="C37" s="32"/>
      <c r="D37" s="32"/>
      <c r="E37" s="32"/>
      <c r="F37" s="32"/>
      <c r="G37" s="33"/>
      <c r="H37" s="120"/>
      <c r="I37" s="33"/>
      <c r="J37" s="120"/>
    </row>
    <row r="38" spans="1:10" ht="19.05" customHeight="1">
      <c r="A38" s="30" t="s">
        <v>37</v>
      </c>
      <c r="B38" s="328"/>
      <c r="C38" s="329"/>
      <c r="D38" s="329"/>
      <c r="E38" s="329"/>
      <c r="F38" s="330"/>
      <c r="G38" s="25"/>
      <c r="H38" s="25"/>
      <c r="I38" s="25"/>
      <c r="J38" s="25"/>
    </row>
    <row r="39" spans="1:10" ht="19.05" customHeight="1">
      <c r="A39" s="30"/>
      <c r="B39" s="331"/>
      <c r="C39" s="332"/>
      <c r="D39" s="332"/>
      <c r="E39" s="332"/>
      <c r="F39" s="333"/>
      <c r="G39" s="25"/>
      <c r="H39" s="25"/>
      <c r="I39" s="25"/>
      <c r="J39" s="25"/>
    </row>
    <row r="40" spans="1:10" ht="19.05" customHeight="1">
      <c r="A40" s="30"/>
      <c r="B40" s="325"/>
      <c r="C40" s="326"/>
      <c r="D40" s="326"/>
      <c r="E40" s="326"/>
      <c r="F40" s="327"/>
      <c r="G40" s="31"/>
      <c r="H40" s="124"/>
      <c r="I40" s="31"/>
      <c r="J40" s="124"/>
    </row>
    <row r="41" spans="1:10" ht="18.75" customHeight="1">
      <c r="A41" s="30"/>
      <c r="B41" s="32"/>
      <c r="C41" s="32"/>
      <c r="D41" s="32"/>
      <c r="E41" s="32"/>
      <c r="F41" s="32"/>
      <c r="G41" s="31"/>
      <c r="H41" s="47"/>
      <c r="I41" s="31"/>
      <c r="J41" s="47"/>
    </row>
    <row r="42" spans="1:10" ht="18.75" customHeight="1">
      <c r="A42" s="30"/>
      <c r="B42" s="32"/>
      <c r="D42" s="70"/>
      <c r="E42" s="71" t="s">
        <v>46</v>
      </c>
      <c r="F42" s="70"/>
      <c r="G42" s="69"/>
      <c r="H42" s="125">
        <f>H40+H36+H32+H28+H24+H20+H16+H12</f>
        <v>0</v>
      </c>
      <c r="I42" s="69"/>
      <c r="J42" s="125">
        <f>J40+J36+J32+J28+J24+J20+J16+J12</f>
        <v>0</v>
      </c>
    </row>
    <row r="43" spans="1:10" ht="14.4">
      <c r="A43" s="34"/>
      <c r="B43" s="34"/>
      <c r="C43" s="34"/>
      <c r="D43" s="34"/>
      <c r="E43" s="34"/>
      <c r="F43" s="34"/>
    </row>
    <row r="44" spans="1:10" ht="14.4">
      <c r="A44" s="34"/>
      <c r="B44" s="34"/>
      <c r="C44" s="34"/>
      <c r="D44" s="34"/>
      <c r="E44" s="34"/>
      <c r="F44" s="34"/>
    </row>
    <row r="45" spans="1:10" ht="14.4">
      <c r="A45" s="34"/>
      <c r="B45" s="34"/>
      <c r="C45" s="34"/>
      <c r="D45" s="34"/>
      <c r="E45" s="34"/>
      <c r="F45" s="34"/>
    </row>
    <row r="46" spans="1:10" ht="14.4">
      <c r="A46" s="34"/>
      <c r="B46" s="34"/>
      <c r="C46" s="34"/>
      <c r="D46" s="34"/>
      <c r="E46" s="34"/>
      <c r="F46" s="34"/>
    </row>
    <row r="47" spans="1:10" ht="14.4">
      <c r="A47" s="34"/>
      <c r="B47" s="34"/>
      <c r="C47" s="34"/>
      <c r="D47" s="34"/>
      <c r="E47" s="34"/>
      <c r="F47" s="34"/>
    </row>
    <row r="48" spans="1:10" ht="14.4">
      <c r="A48" s="34"/>
      <c r="B48" s="34"/>
      <c r="C48" s="34"/>
      <c r="D48" s="34"/>
      <c r="E48" s="34"/>
      <c r="F48" s="34"/>
    </row>
    <row r="49" spans="1:6" ht="14.4">
      <c r="A49" s="34"/>
      <c r="B49" s="34"/>
      <c r="C49" s="34"/>
      <c r="D49" s="34"/>
      <c r="E49" s="34"/>
      <c r="F49" s="34"/>
    </row>
    <row r="50" spans="1:6" ht="14.4">
      <c r="A50" s="34"/>
      <c r="B50" s="34"/>
      <c r="C50" s="34"/>
      <c r="D50" s="34"/>
      <c r="E50" s="34"/>
      <c r="F50" s="34"/>
    </row>
    <row r="51" spans="1:6" ht="14.4">
      <c r="A51" s="34"/>
      <c r="B51" s="34"/>
      <c r="C51" s="34"/>
      <c r="D51" s="34"/>
      <c r="E51" s="34"/>
      <c r="F51" s="34"/>
    </row>
    <row r="52" spans="1:6" ht="14.4">
      <c r="A52" s="34"/>
      <c r="B52" s="34"/>
      <c r="C52" s="34"/>
      <c r="D52" s="34"/>
      <c r="E52" s="34"/>
      <c r="F52" s="34"/>
    </row>
    <row r="53" spans="1:6" ht="14.4">
      <c r="A53" s="34"/>
      <c r="B53" s="34"/>
      <c r="C53" s="34"/>
      <c r="D53" s="34"/>
      <c r="E53" s="34"/>
      <c r="F53" s="34"/>
    </row>
    <row r="54" spans="1:6" ht="14.4">
      <c r="A54" s="34"/>
      <c r="B54" s="34"/>
      <c r="C54" s="34"/>
      <c r="D54" s="34"/>
      <c r="E54" s="34"/>
      <c r="F54" s="34"/>
    </row>
    <row r="55" spans="1:6" ht="14.4">
      <c r="A55" s="34"/>
      <c r="B55" s="34"/>
      <c r="C55" s="34"/>
      <c r="D55" s="34"/>
      <c r="E55" s="34"/>
      <c r="F55" s="34"/>
    </row>
    <row r="56" spans="1:6" ht="14.4">
      <c r="A56" s="34"/>
      <c r="B56" s="34"/>
      <c r="C56" s="34"/>
      <c r="D56" s="34"/>
      <c r="E56" s="34"/>
      <c r="F56" s="34"/>
    </row>
    <row r="57" spans="1:6" ht="14.4">
      <c r="A57" s="34"/>
      <c r="B57" s="34"/>
      <c r="C57" s="34"/>
      <c r="D57" s="34"/>
      <c r="E57" s="34"/>
      <c r="F57" s="34"/>
    </row>
    <row r="58" spans="1:6" ht="14.4">
      <c r="A58" s="34"/>
      <c r="B58" s="34"/>
      <c r="C58" s="34"/>
      <c r="D58" s="34"/>
      <c r="E58" s="34"/>
      <c r="F58" s="34"/>
    </row>
    <row r="59" spans="1:6" ht="14.4">
      <c r="A59" s="34"/>
      <c r="B59" s="34"/>
      <c r="C59" s="34"/>
      <c r="D59" s="34"/>
      <c r="E59" s="34"/>
      <c r="F59" s="34"/>
    </row>
    <row r="60" spans="1:6" ht="14.4">
      <c r="A60" s="34"/>
      <c r="B60" s="34"/>
      <c r="C60" s="34"/>
      <c r="D60" s="34"/>
      <c r="E60" s="34"/>
      <c r="F60" s="34"/>
    </row>
    <row r="61" spans="1:6" ht="14.4">
      <c r="A61" s="34"/>
      <c r="B61" s="34"/>
      <c r="C61" s="34"/>
      <c r="D61" s="34"/>
      <c r="E61" s="34"/>
      <c r="F61" s="34"/>
    </row>
    <row r="62" spans="1:6" ht="14.4">
      <c r="A62" s="34"/>
      <c r="B62" s="34"/>
      <c r="C62" s="34"/>
      <c r="D62" s="34"/>
      <c r="E62" s="34"/>
      <c r="F62" s="34"/>
    </row>
    <row r="63" spans="1:6" ht="14.4">
      <c r="A63" s="34"/>
      <c r="B63" s="34"/>
      <c r="C63" s="34"/>
      <c r="D63" s="34"/>
      <c r="E63" s="34"/>
      <c r="F63" s="34"/>
    </row>
    <row r="64" spans="1:6" ht="14.4">
      <c r="A64" s="34"/>
      <c r="B64" s="34"/>
      <c r="C64" s="34"/>
      <c r="D64" s="34"/>
      <c r="E64" s="34"/>
      <c r="F64" s="34"/>
    </row>
    <row r="65" spans="1:6" ht="14.4">
      <c r="A65" s="34"/>
      <c r="B65" s="34"/>
      <c r="C65" s="34"/>
      <c r="D65" s="34"/>
      <c r="E65" s="34"/>
      <c r="F65" s="34"/>
    </row>
    <row r="66" spans="1:6" ht="14.4">
      <c r="A66" s="34"/>
      <c r="B66" s="34"/>
      <c r="C66" s="34"/>
      <c r="D66" s="34"/>
      <c r="E66" s="34"/>
      <c r="F66" s="34"/>
    </row>
    <row r="67" spans="1:6" ht="14.4">
      <c r="A67" s="34"/>
      <c r="B67" s="34"/>
      <c r="C67" s="34"/>
      <c r="D67" s="34"/>
      <c r="E67" s="34"/>
      <c r="F67" s="34"/>
    </row>
    <row r="68" spans="1:6" ht="14.4">
      <c r="A68" s="34"/>
      <c r="B68" s="34"/>
      <c r="C68" s="34"/>
      <c r="D68" s="34"/>
      <c r="E68" s="34"/>
      <c r="F68" s="34"/>
    </row>
    <row r="69" spans="1:6" ht="14.4">
      <c r="A69" s="34"/>
      <c r="B69" s="34"/>
      <c r="C69" s="34"/>
      <c r="D69" s="34"/>
      <c r="E69" s="34"/>
      <c r="F69" s="34"/>
    </row>
    <row r="70" spans="1:6" ht="14.4">
      <c r="A70" s="34"/>
      <c r="B70" s="34"/>
      <c r="C70" s="34"/>
      <c r="D70" s="34"/>
      <c r="E70" s="34"/>
      <c r="F70" s="34"/>
    </row>
    <row r="71" spans="1:6" ht="14.4">
      <c r="A71" s="34"/>
      <c r="B71" s="34"/>
      <c r="C71" s="34"/>
      <c r="D71" s="34"/>
      <c r="E71" s="34"/>
      <c r="F71" s="34"/>
    </row>
    <row r="72" spans="1:6" ht="14.4">
      <c r="A72" s="34"/>
      <c r="B72" s="34"/>
      <c r="C72" s="34"/>
      <c r="D72" s="34"/>
      <c r="E72" s="34"/>
      <c r="F72" s="34"/>
    </row>
    <row r="73" spans="1:6" ht="14.4">
      <c r="A73" s="34"/>
      <c r="B73" s="34"/>
      <c r="C73" s="34"/>
      <c r="D73" s="34"/>
      <c r="E73" s="34"/>
      <c r="F73" s="34"/>
    </row>
    <row r="74" spans="1:6" ht="14.4">
      <c r="A74" s="34"/>
      <c r="B74" s="34"/>
      <c r="C74" s="34"/>
      <c r="D74" s="34"/>
      <c r="E74" s="34"/>
      <c r="F74" s="34"/>
    </row>
    <row r="75" spans="1:6" ht="14.4">
      <c r="A75" s="34"/>
      <c r="B75" s="34"/>
      <c r="C75" s="34"/>
      <c r="D75" s="34"/>
      <c r="E75" s="34"/>
      <c r="F75" s="34"/>
    </row>
    <row r="76" spans="1:6" ht="14.4">
      <c r="A76" s="34"/>
      <c r="B76" s="34"/>
      <c r="C76" s="34"/>
      <c r="D76" s="34"/>
      <c r="E76" s="34"/>
      <c r="F76" s="34"/>
    </row>
    <row r="77" spans="1:6" ht="14.4">
      <c r="A77" s="34"/>
      <c r="B77" s="34"/>
      <c r="C77" s="34"/>
      <c r="D77" s="34"/>
      <c r="E77" s="34"/>
      <c r="F77" s="34"/>
    </row>
    <row r="78" spans="1:6" ht="14.4">
      <c r="A78" s="34"/>
      <c r="B78" s="34"/>
      <c r="C78" s="34"/>
      <c r="D78" s="34"/>
      <c r="E78" s="34"/>
      <c r="F78" s="34"/>
    </row>
    <row r="79" spans="1:6" ht="14.4">
      <c r="A79" s="34"/>
      <c r="B79" s="34"/>
      <c r="C79" s="34"/>
      <c r="D79" s="34"/>
      <c r="E79" s="34"/>
      <c r="F79" s="34"/>
    </row>
    <row r="80" spans="1:6" ht="14.4">
      <c r="A80" s="34"/>
      <c r="B80" s="34"/>
      <c r="C80" s="34"/>
      <c r="D80" s="34"/>
      <c r="E80" s="34"/>
      <c r="F80" s="34"/>
    </row>
    <row r="81" spans="1:6" ht="14.4">
      <c r="A81" s="34"/>
      <c r="B81" s="34"/>
      <c r="C81" s="34"/>
      <c r="D81" s="34"/>
      <c r="E81" s="34"/>
      <c r="F81" s="34"/>
    </row>
    <row r="82" spans="1:6" ht="14.4">
      <c r="A82" s="34"/>
      <c r="B82" s="34"/>
      <c r="C82" s="34"/>
      <c r="D82" s="34"/>
      <c r="E82" s="34"/>
      <c r="F82" s="34"/>
    </row>
    <row r="83" spans="1:6" ht="14.4">
      <c r="A83" s="34"/>
      <c r="B83" s="34"/>
      <c r="C83" s="34"/>
      <c r="D83" s="34"/>
      <c r="E83" s="34"/>
      <c r="F83" s="34"/>
    </row>
    <row r="84" spans="1:6" ht="14.4">
      <c r="A84" s="34"/>
      <c r="B84" s="34"/>
      <c r="C84" s="34"/>
      <c r="D84" s="34"/>
      <c r="E84" s="34"/>
      <c r="F84" s="34"/>
    </row>
    <row r="85" spans="1:6" ht="14.4">
      <c r="A85" s="34"/>
      <c r="B85" s="34"/>
      <c r="C85" s="34"/>
      <c r="D85" s="34"/>
      <c r="E85" s="34"/>
      <c r="F85" s="34"/>
    </row>
    <row r="86" spans="1:6" ht="14.4">
      <c r="A86" s="34"/>
      <c r="B86" s="34"/>
      <c r="C86" s="34"/>
      <c r="D86" s="34"/>
      <c r="E86" s="34"/>
      <c r="F86" s="34"/>
    </row>
    <row r="87" spans="1:6" ht="14.4">
      <c r="A87" s="34"/>
      <c r="B87" s="34"/>
      <c r="C87" s="34"/>
      <c r="D87" s="34"/>
      <c r="E87" s="34"/>
      <c r="F87" s="34"/>
    </row>
    <row r="88" spans="1:6" ht="14.4">
      <c r="A88" s="34"/>
      <c r="B88" s="34"/>
      <c r="C88" s="34"/>
      <c r="D88" s="34"/>
      <c r="E88" s="34"/>
      <c r="F88" s="34"/>
    </row>
    <row r="89" spans="1:6" ht="14.4">
      <c r="A89" s="34"/>
      <c r="B89" s="34"/>
      <c r="C89" s="34"/>
      <c r="D89" s="34"/>
      <c r="E89" s="34"/>
      <c r="F89" s="34"/>
    </row>
    <row r="90" spans="1:6" ht="14.4">
      <c r="A90" s="34"/>
      <c r="B90" s="34"/>
      <c r="C90" s="34"/>
      <c r="D90" s="34"/>
      <c r="E90" s="34"/>
      <c r="F90" s="34"/>
    </row>
    <row r="91" spans="1:6" ht="14.4">
      <c r="A91" s="34"/>
      <c r="B91" s="34"/>
      <c r="C91" s="34"/>
      <c r="D91" s="34"/>
      <c r="E91" s="34"/>
      <c r="F91" s="34"/>
    </row>
    <row r="92" spans="1:6" ht="14.4">
      <c r="A92" s="34"/>
      <c r="B92" s="34"/>
      <c r="C92" s="34"/>
      <c r="D92" s="34"/>
      <c r="E92" s="34"/>
      <c r="F92" s="34"/>
    </row>
    <row r="93" spans="1:6" ht="14.4">
      <c r="A93" s="34"/>
      <c r="B93" s="34"/>
      <c r="C93" s="34"/>
      <c r="D93" s="34"/>
      <c r="E93" s="34"/>
      <c r="F93" s="34"/>
    </row>
    <row r="94" spans="1:6" ht="14.4">
      <c r="A94" s="34"/>
      <c r="B94" s="34"/>
      <c r="C94" s="34"/>
      <c r="D94" s="34"/>
      <c r="E94" s="34"/>
      <c r="F94" s="34"/>
    </row>
    <row r="95" spans="1:6" ht="14.4">
      <c r="A95" s="34"/>
      <c r="B95" s="34"/>
      <c r="C95" s="34"/>
      <c r="D95" s="34"/>
      <c r="E95" s="34"/>
      <c r="F95" s="34"/>
    </row>
    <row r="96" spans="1:6" ht="14.4">
      <c r="A96" s="34"/>
      <c r="B96" s="34"/>
      <c r="C96" s="34"/>
      <c r="D96" s="34"/>
      <c r="E96" s="34"/>
      <c r="F96" s="34"/>
    </row>
    <row r="97" spans="1:6" ht="14.4">
      <c r="A97" s="34"/>
      <c r="B97" s="34"/>
      <c r="C97" s="34"/>
      <c r="D97" s="34"/>
      <c r="E97" s="34"/>
      <c r="F97" s="34"/>
    </row>
    <row r="98" spans="1:6" ht="14.4">
      <c r="A98" s="34"/>
      <c r="B98" s="34"/>
      <c r="C98" s="34"/>
      <c r="D98" s="34"/>
      <c r="E98" s="34"/>
      <c r="F98" s="34"/>
    </row>
    <row r="99" spans="1:6" ht="14.4">
      <c r="A99" s="34"/>
      <c r="B99" s="34"/>
      <c r="C99" s="34"/>
      <c r="D99" s="34"/>
      <c r="E99" s="34"/>
      <c r="F99" s="34"/>
    </row>
    <row r="100" spans="1:6" ht="14.4">
      <c r="A100" s="34"/>
      <c r="B100" s="34"/>
      <c r="C100" s="34"/>
      <c r="D100" s="34"/>
      <c r="E100" s="34"/>
      <c r="F100" s="34"/>
    </row>
    <row r="101" spans="1:6" ht="14.4">
      <c r="A101" s="34"/>
      <c r="B101" s="34"/>
      <c r="C101" s="34"/>
      <c r="D101" s="34"/>
      <c r="E101" s="34"/>
      <c r="F101" s="34"/>
    </row>
    <row r="102" spans="1:6" ht="14.4">
      <c r="A102" s="34"/>
      <c r="B102" s="34"/>
      <c r="C102" s="34"/>
      <c r="D102" s="34"/>
      <c r="E102" s="34"/>
      <c r="F102" s="34"/>
    </row>
    <row r="103" spans="1:6" ht="14.4">
      <c r="A103" s="34"/>
      <c r="B103" s="34"/>
      <c r="C103" s="34"/>
      <c r="D103" s="34"/>
      <c r="E103" s="34"/>
      <c r="F103" s="34"/>
    </row>
    <row r="104" spans="1:6" ht="14.4">
      <c r="A104" s="34"/>
      <c r="B104" s="34"/>
      <c r="C104" s="34"/>
      <c r="D104" s="34"/>
      <c r="E104" s="34"/>
      <c r="F104" s="34"/>
    </row>
    <row r="105" spans="1:6" ht="14.4">
      <c r="A105" s="34"/>
      <c r="B105" s="34"/>
      <c r="C105" s="34"/>
      <c r="D105" s="34"/>
      <c r="E105" s="34"/>
      <c r="F105" s="34"/>
    </row>
    <row r="106" spans="1:6" ht="14.4">
      <c r="A106" s="34"/>
      <c r="B106" s="34"/>
      <c r="C106" s="34"/>
      <c r="D106" s="34"/>
      <c r="E106" s="34"/>
      <c r="F106" s="34"/>
    </row>
    <row r="107" spans="1:6" ht="14.4">
      <c r="A107" s="34"/>
      <c r="B107" s="34"/>
      <c r="C107" s="34"/>
      <c r="D107" s="34"/>
      <c r="E107" s="34"/>
      <c r="F107" s="34"/>
    </row>
    <row r="108" spans="1:6" ht="14.4">
      <c r="A108" s="34"/>
      <c r="B108" s="34"/>
      <c r="C108" s="34"/>
      <c r="D108" s="34"/>
      <c r="E108" s="34"/>
      <c r="F108" s="34"/>
    </row>
    <row r="109" spans="1:6" ht="14.4">
      <c r="A109" s="34"/>
      <c r="B109" s="34"/>
      <c r="C109" s="34"/>
      <c r="D109" s="34"/>
      <c r="E109" s="34"/>
      <c r="F109" s="34"/>
    </row>
    <row r="110" spans="1:6" ht="14.4">
      <c r="A110" s="34"/>
      <c r="B110" s="34"/>
      <c r="C110" s="34"/>
      <c r="D110" s="34"/>
      <c r="E110" s="34"/>
      <c r="F110" s="34"/>
    </row>
    <row r="111" spans="1:6" ht="14.4">
      <c r="A111" s="34"/>
      <c r="B111" s="34"/>
      <c r="C111" s="34"/>
      <c r="D111" s="34"/>
      <c r="E111" s="34"/>
      <c r="F111" s="34"/>
    </row>
    <row r="112" spans="1:6" ht="14.4">
      <c r="A112" s="34"/>
      <c r="B112" s="34"/>
      <c r="C112" s="34"/>
      <c r="D112" s="34"/>
      <c r="E112" s="34"/>
      <c r="F112" s="34"/>
    </row>
    <row r="113" spans="1:6" ht="14.4">
      <c r="A113" s="34"/>
      <c r="B113" s="34"/>
      <c r="C113" s="34"/>
      <c r="D113" s="34"/>
      <c r="E113" s="34"/>
      <c r="F113" s="34"/>
    </row>
    <row r="114" spans="1:6" ht="14.4">
      <c r="A114" s="34"/>
      <c r="B114" s="34"/>
      <c r="C114" s="34"/>
      <c r="D114" s="34"/>
      <c r="E114" s="34"/>
      <c r="F114" s="34"/>
    </row>
    <row r="115" spans="1:6" ht="14.4">
      <c r="A115" s="34"/>
      <c r="B115" s="34"/>
      <c r="C115" s="34"/>
      <c r="D115" s="34"/>
      <c r="E115" s="34"/>
      <c r="F115" s="34"/>
    </row>
    <row r="116" spans="1:6" ht="14.4">
      <c r="A116" s="34"/>
      <c r="B116" s="34"/>
      <c r="C116" s="34"/>
      <c r="D116" s="34"/>
      <c r="E116" s="34"/>
      <c r="F116" s="34"/>
    </row>
    <row r="117" spans="1:6" ht="14.4">
      <c r="A117" s="34"/>
      <c r="B117" s="34"/>
      <c r="C117" s="34"/>
      <c r="D117" s="34"/>
      <c r="E117" s="34"/>
      <c r="F117" s="34"/>
    </row>
    <row r="118" spans="1:6" ht="14.4">
      <c r="A118" s="34"/>
      <c r="B118" s="34"/>
      <c r="C118" s="34"/>
      <c r="D118" s="34"/>
      <c r="E118" s="34"/>
      <c r="F118" s="34"/>
    </row>
    <row r="119" spans="1:6" ht="14.4">
      <c r="A119" s="34"/>
      <c r="B119" s="34"/>
      <c r="C119" s="34"/>
      <c r="D119" s="34"/>
      <c r="E119" s="34"/>
      <c r="F119" s="34"/>
    </row>
    <row r="120" spans="1:6" ht="14.4">
      <c r="A120" s="34"/>
      <c r="B120" s="34"/>
      <c r="C120" s="34"/>
      <c r="D120" s="34"/>
      <c r="E120" s="34"/>
      <c r="F120" s="34"/>
    </row>
    <row r="121" spans="1:6" ht="14.4">
      <c r="A121" s="34"/>
      <c r="B121" s="34"/>
      <c r="C121" s="34"/>
      <c r="D121" s="34"/>
      <c r="E121" s="34"/>
      <c r="F121" s="34"/>
    </row>
    <row r="122" spans="1:6" ht="14.4">
      <c r="A122" s="34"/>
      <c r="B122" s="34"/>
      <c r="C122" s="34"/>
      <c r="D122" s="34"/>
      <c r="E122" s="34"/>
      <c r="F122" s="34"/>
    </row>
    <row r="123" spans="1:6" ht="14.4">
      <c r="A123" s="34"/>
      <c r="B123" s="34"/>
      <c r="C123" s="34"/>
      <c r="D123" s="34"/>
      <c r="E123" s="34"/>
      <c r="F123" s="34"/>
    </row>
    <row r="124" spans="1:6" ht="14.4">
      <c r="A124" s="34"/>
      <c r="B124" s="34"/>
      <c r="C124" s="34"/>
      <c r="D124" s="34"/>
      <c r="E124" s="34"/>
      <c r="F124" s="34"/>
    </row>
    <row r="125" spans="1:6" ht="14.4">
      <c r="A125" s="34"/>
      <c r="B125" s="34"/>
      <c r="C125" s="34"/>
      <c r="D125" s="34"/>
      <c r="E125" s="34"/>
      <c r="F125" s="34"/>
    </row>
    <row r="126" spans="1:6" ht="14.4">
      <c r="A126" s="34"/>
      <c r="B126" s="34"/>
      <c r="C126" s="34"/>
      <c r="D126" s="34"/>
      <c r="E126" s="34"/>
      <c r="F126" s="34"/>
    </row>
    <row r="127" spans="1:6" ht="14.4">
      <c r="A127" s="34"/>
      <c r="B127" s="34"/>
      <c r="C127" s="34"/>
      <c r="D127" s="34"/>
      <c r="E127" s="34"/>
      <c r="F127" s="34"/>
    </row>
    <row r="128" spans="1:6" ht="14.4">
      <c r="A128" s="34"/>
      <c r="B128" s="34"/>
      <c r="C128" s="34"/>
      <c r="D128" s="34"/>
      <c r="E128" s="34"/>
      <c r="F128" s="34"/>
    </row>
    <row r="129" spans="1:6" ht="14.4">
      <c r="A129" s="34"/>
      <c r="B129" s="34"/>
      <c r="C129" s="34"/>
      <c r="D129" s="34"/>
      <c r="E129" s="34"/>
      <c r="F129" s="34"/>
    </row>
    <row r="130" spans="1:6" ht="14.4">
      <c r="A130" s="34"/>
      <c r="B130" s="34"/>
      <c r="C130" s="34"/>
      <c r="D130" s="34"/>
      <c r="E130" s="34"/>
      <c r="F130" s="34"/>
    </row>
    <row r="131" spans="1:6" ht="14.4">
      <c r="A131" s="34"/>
      <c r="B131" s="34"/>
      <c r="C131" s="34"/>
      <c r="D131" s="34"/>
      <c r="E131" s="34"/>
      <c r="F131" s="34"/>
    </row>
    <row r="132" spans="1:6" ht="14.4">
      <c r="A132" s="34"/>
      <c r="B132" s="34"/>
      <c r="C132" s="34"/>
      <c r="D132" s="34"/>
      <c r="E132" s="34"/>
      <c r="F132" s="34"/>
    </row>
    <row r="133" spans="1:6" ht="14.4">
      <c r="A133" s="34"/>
      <c r="B133" s="34"/>
      <c r="C133" s="34"/>
      <c r="D133" s="34"/>
      <c r="E133" s="34"/>
      <c r="F133" s="34"/>
    </row>
    <row r="134" spans="1:6" ht="14.4">
      <c r="A134" s="34"/>
      <c r="B134" s="34"/>
      <c r="C134" s="34"/>
      <c r="D134" s="34"/>
      <c r="E134" s="34"/>
      <c r="F134" s="34"/>
    </row>
    <row r="135" spans="1:6" ht="14.4">
      <c r="A135" s="34"/>
      <c r="B135" s="34"/>
      <c r="C135" s="34"/>
      <c r="D135" s="34"/>
      <c r="E135" s="34"/>
      <c r="F135" s="34"/>
    </row>
    <row r="136" spans="1:6" ht="14.4">
      <c r="A136" s="34"/>
      <c r="B136" s="34"/>
      <c r="C136" s="34"/>
      <c r="D136" s="34"/>
      <c r="E136" s="34"/>
      <c r="F136" s="34"/>
    </row>
    <row r="137" spans="1:6" ht="14.4">
      <c r="A137" s="34"/>
      <c r="B137" s="34"/>
      <c r="C137" s="34"/>
      <c r="D137" s="34"/>
      <c r="E137" s="34"/>
      <c r="F137" s="34"/>
    </row>
    <row r="138" spans="1:6" ht="14.4">
      <c r="A138" s="34"/>
      <c r="B138" s="34"/>
      <c r="C138" s="34"/>
      <c r="D138" s="34"/>
      <c r="E138" s="34"/>
      <c r="F138" s="34"/>
    </row>
    <row r="139" spans="1:6" ht="14.4">
      <c r="A139" s="34"/>
      <c r="B139" s="34"/>
      <c r="C139" s="34"/>
      <c r="D139" s="34"/>
      <c r="E139" s="34"/>
      <c r="F139" s="34"/>
    </row>
    <row r="140" spans="1:6" ht="14.4">
      <c r="A140" s="34"/>
      <c r="B140" s="34"/>
      <c r="C140" s="34"/>
      <c r="D140" s="34"/>
      <c r="E140" s="34"/>
      <c r="F140" s="34"/>
    </row>
    <row r="141" spans="1:6" ht="14.4">
      <c r="A141" s="34"/>
      <c r="B141" s="34"/>
      <c r="C141" s="34"/>
      <c r="D141" s="34"/>
      <c r="E141" s="34"/>
      <c r="F141" s="34"/>
    </row>
    <row r="142" spans="1:6" ht="14.4">
      <c r="A142" s="34"/>
      <c r="B142" s="34"/>
      <c r="C142" s="34"/>
      <c r="D142" s="34"/>
      <c r="E142" s="34"/>
      <c r="F142" s="34"/>
    </row>
    <row r="143" spans="1:6" ht="14.4">
      <c r="A143" s="34"/>
      <c r="B143" s="34"/>
      <c r="C143" s="34"/>
      <c r="D143" s="34"/>
      <c r="E143" s="34"/>
      <c r="F143" s="34"/>
    </row>
    <row r="144" spans="1:6" ht="14.4">
      <c r="A144" s="34"/>
      <c r="B144" s="34"/>
      <c r="C144" s="34"/>
      <c r="D144" s="34"/>
      <c r="E144" s="34"/>
      <c r="F144" s="34"/>
    </row>
    <row r="145" spans="1:6" ht="14.4">
      <c r="A145" s="34"/>
      <c r="B145" s="34"/>
      <c r="C145" s="34"/>
      <c r="D145" s="34"/>
      <c r="E145" s="34"/>
      <c r="F145" s="34"/>
    </row>
    <row r="146" spans="1:6" ht="14.4">
      <c r="A146" s="34"/>
      <c r="B146" s="34"/>
      <c r="C146" s="34"/>
      <c r="D146" s="34"/>
      <c r="E146" s="34"/>
      <c r="F146" s="34"/>
    </row>
    <row r="147" spans="1:6" ht="14.4">
      <c r="A147" s="34"/>
      <c r="B147" s="34"/>
      <c r="C147" s="34"/>
      <c r="D147" s="34"/>
      <c r="E147" s="34"/>
      <c r="F147" s="34"/>
    </row>
    <row r="148" spans="1:6" ht="14.4">
      <c r="A148" s="34"/>
      <c r="B148" s="34"/>
      <c r="C148" s="34"/>
      <c r="D148" s="34"/>
      <c r="E148" s="34"/>
      <c r="F148" s="34"/>
    </row>
    <row r="149" spans="1:6" ht="14.4">
      <c r="A149" s="34"/>
      <c r="B149" s="34"/>
      <c r="C149" s="34"/>
      <c r="D149" s="34"/>
      <c r="E149" s="34"/>
      <c r="F149" s="34"/>
    </row>
    <row r="150" spans="1:6" ht="14.4">
      <c r="A150" s="34"/>
      <c r="B150" s="34"/>
      <c r="C150" s="34"/>
      <c r="D150" s="34"/>
      <c r="E150" s="34"/>
      <c r="F150" s="34"/>
    </row>
    <row r="151" spans="1:6" ht="14.4">
      <c r="A151" s="34"/>
      <c r="B151" s="34"/>
      <c r="C151" s="34"/>
      <c r="D151" s="34"/>
      <c r="E151" s="34"/>
      <c r="F151" s="34"/>
    </row>
    <row r="152" spans="1:6" ht="14.4">
      <c r="A152" s="34"/>
      <c r="B152" s="34"/>
      <c r="C152" s="34"/>
      <c r="D152" s="34"/>
      <c r="E152" s="34"/>
      <c r="F152" s="34"/>
    </row>
    <row r="153" spans="1:6" ht="14.4">
      <c r="A153" s="34"/>
      <c r="B153" s="34"/>
      <c r="C153" s="34"/>
      <c r="D153" s="34"/>
      <c r="E153" s="34"/>
      <c r="F153" s="34"/>
    </row>
    <row r="154" spans="1:6" ht="14.4">
      <c r="A154" s="34"/>
      <c r="B154" s="34"/>
      <c r="C154" s="34"/>
      <c r="D154" s="34"/>
      <c r="E154" s="34"/>
      <c r="F154" s="34"/>
    </row>
    <row r="155" spans="1:6" ht="14.4">
      <c r="A155" s="34"/>
      <c r="B155" s="34"/>
      <c r="C155" s="34"/>
      <c r="D155" s="34"/>
      <c r="E155" s="34"/>
      <c r="F155" s="34"/>
    </row>
    <row r="156" spans="1:6" ht="14.4">
      <c r="A156" s="34"/>
      <c r="B156" s="34"/>
      <c r="C156" s="34"/>
      <c r="D156" s="34"/>
      <c r="E156" s="34"/>
      <c r="F156" s="34"/>
    </row>
    <row r="157" spans="1:6" ht="14.4">
      <c r="A157" s="34"/>
      <c r="B157" s="34"/>
      <c r="C157" s="34"/>
      <c r="D157" s="34"/>
      <c r="E157" s="34"/>
      <c r="F157" s="34"/>
    </row>
    <row r="158" spans="1:6" ht="14.4">
      <c r="A158" s="34"/>
      <c r="B158" s="34"/>
      <c r="C158" s="34"/>
      <c r="D158" s="34"/>
      <c r="E158" s="34"/>
      <c r="F158" s="34"/>
    </row>
    <row r="159" spans="1:6" ht="14.4">
      <c r="A159" s="34"/>
      <c r="B159" s="34"/>
      <c r="C159" s="34"/>
      <c r="D159" s="34"/>
      <c r="E159" s="34"/>
      <c r="F159" s="34"/>
    </row>
    <row r="160" spans="1:6" ht="14.4">
      <c r="A160" s="34"/>
      <c r="B160" s="34"/>
      <c r="C160" s="34"/>
      <c r="D160" s="34"/>
      <c r="E160" s="34"/>
      <c r="F160" s="34"/>
    </row>
    <row r="161" spans="1:6" ht="14.4">
      <c r="A161" s="34"/>
      <c r="B161" s="34"/>
      <c r="C161" s="34"/>
      <c r="D161" s="34"/>
      <c r="E161" s="34"/>
      <c r="F161" s="34"/>
    </row>
    <row r="162" spans="1:6" ht="14.4">
      <c r="A162" s="34"/>
      <c r="B162" s="34"/>
      <c r="C162" s="34"/>
      <c r="D162" s="34"/>
      <c r="E162" s="34"/>
      <c r="F162" s="34"/>
    </row>
    <row r="163" spans="1:6" ht="14.4">
      <c r="A163" s="34"/>
      <c r="B163" s="34"/>
      <c r="C163" s="34"/>
      <c r="D163" s="34"/>
      <c r="E163" s="34"/>
      <c r="F163" s="34"/>
    </row>
    <row r="164" spans="1:6" ht="14.4">
      <c r="A164" s="34"/>
      <c r="B164" s="34"/>
      <c r="C164" s="34"/>
      <c r="D164" s="34"/>
      <c r="E164" s="34"/>
      <c r="F164" s="34"/>
    </row>
    <row r="165" spans="1:6" ht="14.4">
      <c r="A165" s="34"/>
      <c r="B165" s="34"/>
      <c r="C165" s="34"/>
      <c r="D165" s="34"/>
      <c r="E165" s="34"/>
      <c r="F165" s="34"/>
    </row>
    <row r="166" spans="1:6" ht="14.4">
      <c r="A166" s="34"/>
      <c r="B166" s="34"/>
      <c r="C166" s="34"/>
      <c r="D166" s="34"/>
      <c r="E166" s="34"/>
      <c r="F166" s="34"/>
    </row>
    <row r="167" spans="1:6" ht="14.4">
      <c r="A167" s="34"/>
      <c r="B167" s="34"/>
      <c r="C167" s="34"/>
      <c r="D167" s="34"/>
      <c r="E167" s="34"/>
      <c r="F167" s="34"/>
    </row>
    <row r="168" spans="1:6" ht="14.4">
      <c r="A168" s="34"/>
      <c r="B168" s="34"/>
      <c r="C168" s="34"/>
      <c r="D168" s="34"/>
      <c r="E168" s="34"/>
      <c r="F168" s="34"/>
    </row>
    <row r="169" spans="1:6" ht="14.4">
      <c r="A169" s="34"/>
      <c r="B169" s="34"/>
      <c r="C169" s="34"/>
      <c r="D169" s="34"/>
      <c r="E169" s="34"/>
      <c r="F169" s="34"/>
    </row>
    <row r="170" spans="1:6" ht="14.4">
      <c r="A170" s="34"/>
      <c r="B170" s="34"/>
      <c r="C170" s="34"/>
      <c r="D170" s="34"/>
      <c r="E170" s="34"/>
      <c r="F170" s="34"/>
    </row>
    <row r="171" spans="1:6" ht="14.4">
      <c r="A171" s="34"/>
      <c r="B171" s="34"/>
      <c r="C171" s="34"/>
      <c r="D171" s="34"/>
      <c r="E171" s="34"/>
      <c r="F171" s="34"/>
    </row>
    <row r="172" spans="1:6" ht="14.4">
      <c r="A172" s="34"/>
      <c r="B172" s="34"/>
      <c r="C172" s="34"/>
      <c r="D172" s="34"/>
      <c r="E172" s="34"/>
      <c r="F172" s="34"/>
    </row>
    <row r="173" spans="1:6" ht="14.4">
      <c r="A173" s="34"/>
      <c r="B173" s="34"/>
      <c r="C173" s="34"/>
      <c r="D173" s="34"/>
      <c r="E173" s="34"/>
      <c r="F173" s="34"/>
    </row>
    <row r="174" spans="1:6" ht="14.4">
      <c r="A174" s="34"/>
      <c r="B174" s="34"/>
      <c r="C174" s="34"/>
      <c r="D174" s="34"/>
      <c r="E174" s="34"/>
      <c r="F174" s="34"/>
    </row>
    <row r="175" spans="1:6" ht="14.4">
      <c r="A175" s="34"/>
      <c r="B175" s="34"/>
      <c r="C175" s="34"/>
      <c r="D175" s="34"/>
      <c r="E175" s="34"/>
      <c r="F175" s="34"/>
    </row>
    <row r="176" spans="1:6" ht="14.4">
      <c r="A176" s="34"/>
      <c r="B176" s="34"/>
      <c r="C176" s="34"/>
      <c r="D176" s="34"/>
      <c r="E176" s="34"/>
      <c r="F176" s="34"/>
    </row>
    <row r="177" spans="1:6" ht="14.4">
      <c r="A177" s="34"/>
      <c r="B177" s="34"/>
      <c r="C177" s="34"/>
      <c r="D177" s="34"/>
      <c r="E177" s="34"/>
      <c r="F177" s="34"/>
    </row>
    <row r="178" spans="1:6" ht="14.4">
      <c r="A178" s="34"/>
      <c r="B178" s="34"/>
      <c r="C178" s="34"/>
      <c r="D178" s="34"/>
      <c r="E178" s="34"/>
      <c r="F178" s="34"/>
    </row>
    <row r="179" spans="1:6" ht="14.4">
      <c r="A179" s="34"/>
      <c r="B179" s="34"/>
      <c r="C179" s="34"/>
      <c r="D179" s="34"/>
      <c r="E179" s="34"/>
      <c r="F179" s="34"/>
    </row>
    <row r="180" spans="1:6" ht="14.4">
      <c r="A180" s="34"/>
      <c r="B180" s="34"/>
      <c r="C180" s="34"/>
      <c r="D180" s="34"/>
      <c r="E180" s="34"/>
      <c r="F180" s="34"/>
    </row>
    <row r="181" spans="1:6" ht="14.4">
      <c r="A181" s="34"/>
      <c r="B181" s="34"/>
      <c r="C181" s="34"/>
      <c r="D181" s="34"/>
      <c r="E181" s="34"/>
      <c r="F181" s="34"/>
    </row>
    <row r="182" spans="1:6" ht="14.4">
      <c r="A182" s="34"/>
      <c r="B182" s="34"/>
      <c r="C182" s="34"/>
      <c r="D182" s="34"/>
      <c r="E182" s="34"/>
      <c r="F182" s="34"/>
    </row>
    <row r="183" spans="1:6" ht="14.4">
      <c r="A183" s="34"/>
      <c r="B183" s="34"/>
      <c r="C183" s="34"/>
      <c r="D183" s="34"/>
      <c r="E183" s="34"/>
      <c r="F183" s="34"/>
    </row>
    <row r="184" spans="1:6" ht="14.4">
      <c r="A184" s="34"/>
      <c r="B184" s="34"/>
      <c r="C184" s="34"/>
      <c r="D184" s="34"/>
      <c r="E184" s="34"/>
      <c r="F184" s="34"/>
    </row>
    <row r="185" spans="1:6" ht="14.4">
      <c r="A185" s="34"/>
      <c r="B185" s="34"/>
      <c r="C185" s="34"/>
      <c r="D185" s="34"/>
      <c r="E185" s="34"/>
      <c r="F185" s="34"/>
    </row>
    <row r="186" spans="1:6" ht="14.4">
      <c r="A186" s="34"/>
      <c r="B186" s="34"/>
      <c r="C186" s="34"/>
      <c r="D186" s="34"/>
      <c r="E186" s="34"/>
      <c r="F186" s="34"/>
    </row>
    <row r="187" spans="1:6" ht="14.4">
      <c r="A187" s="34"/>
      <c r="B187" s="34"/>
      <c r="C187" s="34"/>
      <c r="D187" s="34"/>
      <c r="E187" s="34"/>
      <c r="F187" s="34"/>
    </row>
    <row r="188" spans="1:6" ht="14.4">
      <c r="A188" s="34"/>
      <c r="B188" s="34"/>
      <c r="C188" s="34"/>
      <c r="D188" s="34"/>
      <c r="E188" s="34"/>
      <c r="F188" s="34"/>
    </row>
    <row r="189" spans="1:6" ht="14.4">
      <c r="A189" s="34"/>
      <c r="B189" s="34"/>
      <c r="C189" s="34"/>
      <c r="D189" s="34"/>
      <c r="E189" s="34"/>
      <c r="F189" s="34"/>
    </row>
    <row r="190" spans="1:6" ht="14.4">
      <c r="A190" s="34"/>
      <c r="B190" s="34"/>
      <c r="C190" s="34"/>
      <c r="D190" s="34"/>
      <c r="E190" s="34"/>
      <c r="F190" s="34"/>
    </row>
    <row r="191" spans="1:6" ht="14.4">
      <c r="A191" s="34"/>
      <c r="B191" s="34"/>
      <c r="C191" s="34"/>
      <c r="D191" s="34"/>
      <c r="E191" s="34"/>
      <c r="F191" s="34"/>
    </row>
    <row r="192" spans="1:6" ht="14.4">
      <c r="A192" s="34"/>
      <c r="B192" s="34"/>
      <c r="C192" s="34"/>
      <c r="D192" s="34"/>
      <c r="E192" s="34"/>
      <c r="F192" s="34"/>
    </row>
    <row r="193" spans="1:6" ht="14.4">
      <c r="A193" s="34"/>
      <c r="B193" s="34"/>
      <c r="C193" s="34"/>
      <c r="D193" s="34"/>
      <c r="E193" s="34"/>
      <c r="F193" s="34"/>
    </row>
    <row r="194" spans="1:6" ht="14.4">
      <c r="A194" s="34"/>
      <c r="B194" s="34"/>
      <c r="C194" s="34"/>
      <c r="D194" s="34"/>
      <c r="E194" s="34"/>
      <c r="F194" s="34"/>
    </row>
    <row r="195" spans="1:6" ht="14.4">
      <c r="A195" s="34"/>
      <c r="B195" s="34"/>
      <c r="C195" s="34"/>
      <c r="D195" s="34"/>
      <c r="E195" s="34"/>
      <c r="F195" s="34"/>
    </row>
    <row r="196" spans="1:6" ht="14.4">
      <c r="A196" s="34"/>
      <c r="B196" s="34"/>
      <c r="C196" s="34"/>
      <c r="D196" s="34"/>
      <c r="E196" s="34"/>
      <c r="F196" s="34"/>
    </row>
    <row r="197" spans="1:6" ht="14.4">
      <c r="A197" s="34"/>
      <c r="B197" s="34"/>
      <c r="C197" s="34"/>
      <c r="D197" s="34"/>
      <c r="E197" s="34"/>
      <c r="F197" s="34"/>
    </row>
    <row r="198" spans="1:6" ht="14.4">
      <c r="A198" s="34"/>
      <c r="B198" s="34"/>
      <c r="C198" s="34"/>
      <c r="D198" s="34"/>
      <c r="E198" s="34"/>
      <c r="F198" s="34"/>
    </row>
    <row r="199" spans="1:6" ht="14.4">
      <c r="A199" s="34"/>
      <c r="B199" s="34"/>
      <c r="C199" s="34"/>
      <c r="D199" s="34"/>
      <c r="E199" s="34"/>
      <c r="F199" s="34"/>
    </row>
    <row r="200" spans="1:6" ht="14.4">
      <c r="A200" s="34"/>
      <c r="B200" s="34"/>
      <c r="C200" s="34"/>
      <c r="D200" s="34"/>
      <c r="E200" s="34"/>
      <c r="F200" s="34"/>
    </row>
    <row r="201" spans="1:6" ht="14.4">
      <c r="A201" s="34"/>
      <c r="B201" s="34"/>
      <c r="C201" s="34"/>
      <c r="D201" s="34"/>
      <c r="E201" s="34"/>
      <c r="F201" s="34"/>
    </row>
    <row r="202" spans="1:6" ht="14.4">
      <c r="A202" s="34"/>
      <c r="B202" s="34"/>
      <c r="C202" s="34"/>
      <c r="D202" s="34"/>
      <c r="E202" s="34"/>
      <c r="F202" s="34"/>
    </row>
    <row r="203" spans="1:6" ht="14.4">
      <c r="A203" s="34"/>
      <c r="B203" s="34"/>
      <c r="C203" s="34"/>
      <c r="D203" s="34"/>
      <c r="E203" s="34"/>
      <c r="F203" s="34"/>
    </row>
    <row r="204" spans="1:6" ht="14.4">
      <c r="A204" s="34"/>
      <c r="B204" s="34"/>
      <c r="C204" s="34"/>
      <c r="D204" s="34"/>
      <c r="E204" s="34"/>
      <c r="F204" s="34"/>
    </row>
    <row r="205" spans="1:6" ht="14.4">
      <c r="A205" s="34"/>
      <c r="B205" s="34"/>
      <c r="C205" s="34"/>
      <c r="D205" s="34"/>
      <c r="E205" s="34"/>
      <c r="F205" s="34"/>
    </row>
    <row r="206" spans="1:6" ht="14.4">
      <c r="A206" s="34"/>
      <c r="B206" s="34"/>
      <c r="C206" s="34"/>
      <c r="D206" s="34"/>
      <c r="E206" s="34"/>
      <c r="F206" s="34"/>
    </row>
    <row r="207" spans="1:6" ht="14.4">
      <c r="A207" s="34"/>
      <c r="B207" s="34"/>
      <c r="C207" s="34"/>
      <c r="D207" s="34"/>
      <c r="E207" s="34"/>
      <c r="F207" s="34"/>
    </row>
    <row r="208" spans="1:6" ht="14.4">
      <c r="A208" s="34"/>
      <c r="B208" s="34"/>
      <c r="C208" s="34"/>
      <c r="D208" s="34"/>
      <c r="E208" s="34"/>
      <c r="F208" s="34"/>
    </row>
    <row r="209" spans="1:6" ht="14.4">
      <c r="A209" s="34"/>
      <c r="B209" s="34"/>
      <c r="C209" s="34"/>
      <c r="D209" s="34"/>
      <c r="E209" s="34"/>
      <c r="F209" s="34"/>
    </row>
    <row r="210" spans="1:6" ht="14.4">
      <c r="A210" s="34"/>
      <c r="B210" s="34"/>
      <c r="C210" s="34"/>
      <c r="D210" s="34"/>
      <c r="E210" s="34"/>
      <c r="F210" s="34"/>
    </row>
    <row r="211" spans="1:6" ht="14.4">
      <c r="A211" s="34"/>
      <c r="B211" s="34"/>
      <c r="C211" s="34"/>
      <c r="D211" s="34"/>
      <c r="E211" s="34"/>
      <c r="F211" s="34"/>
    </row>
    <row r="212" spans="1:6" ht="14.4">
      <c r="A212" s="34"/>
      <c r="B212" s="34"/>
      <c r="C212" s="34"/>
      <c r="D212" s="34"/>
      <c r="E212" s="34"/>
      <c r="F212" s="34"/>
    </row>
    <row r="213" spans="1:6" ht="14.4">
      <c r="A213" s="34"/>
      <c r="B213" s="34"/>
      <c r="C213" s="34"/>
      <c r="D213" s="34"/>
      <c r="E213" s="34"/>
      <c r="F213" s="34"/>
    </row>
    <row r="214" spans="1:6" ht="14.4">
      <c r="A214" s="34"/>
      <c r="B214" s="34"/>
      <c r="C214" s="34"/>
      <c r="D214" s="34"/>
      <c r="E214" s="34"/>
      <c r="F214" s="34"/>
    </row>
    <row r="215" spans="1:6" ht="14.4">
      <c r="A215" s="34"/>
      <c r="B215" s="34"/>
      <c r="C215" s="34"/>
      <c r="D215" s="34"/>
      <c r="E215" s="34"/>
      <c r="F215" s="34"/>
    </row>
    <row r="216" spans="1:6" ht="14.4">
      <c r="A216" s="34"/>
      <c r="B216" s="34"/>
      <c r="C216" s="34"/>
      <c r="D216" s="34"/>
      <c r="E216" s="34"/>
      <c r="F216" s="34"/>
    </row>
    <row r="217" spans="1:6" ht="14.4">
      <c r="A217" s="34"/>
      <c r="B217" s="34"/>
      <c r="C217" s="34"/>
      <c r="D217" s="34"/>
      <c r="E217" s="34"/>
      <c r="F217" s="34"/>
    </row>
    <row r="218" spans="1:6" ht="14.4">
      <c r="A218" s="34"/>
      <c r="B218" s="34"/>
      <c r="C218" s="34"/>
      <c r="D218" s="34"/>
      <c r="E218" s="34"/>
      <c r="F218" s="34"/>
    </row>
    <row r="219" spans="1:6" ht="14.4">
      <c r="A219" s="34"/>
      <c r="B219" s="34"/>
      <c r="C219" s="34"/>
      <c r="D219" s="34"/>
      <c r="E219" s="34"/>
      <c r="F219" s="34"/>
    </row>
    <row r="220" spans="1:6" ht="14.4">
      <c r="A220" s="34"/>
      <c r="B220" s="34"/>
      <c r="C220" s="34"/>
      <c r="D220" s="34"/>
      <c r="E220" s="34"/>
      <c r="F220" s="34"/>
    </row>
    <row r="221" spans="1:6" ht="14.4">
      <c r="A221" s="34"/>
      <c r="B221" s="34"/>
      <c r="C221" s="34"/>
      <c r="D221" s="34"/>
      <c r="E221" s="34"/>
      <c r="F221" s="34"/>
    </row>
    <row r="222" spans="1:6" ht="14.4">
      <c r="A222" s="34"/>
      <c r="B222" s="34"/>
      <c r="C222" s="34"/>
      <c r="D222" s="34"/>
      <c r="E222" s="34"/>
      <c r="F222" s="34"/>
    </row>
    <row r="223" spans="1:6" ht="14.4">
      <c r="A223" s="34"/>
      <c r="B223" s="34"/>
      <c r="C223" s="34"/>
      <c r="D223" s="34"/>
      <c r="E223" s="34"/>
      <c r="F223" s="34"/>
    </row>
    <row r="224" spans="1:6" ht="14.4">
      <c r="A224" s="34"/>
      <c r="B224" s="34"/>
      <c r="C224" s="34"/>
      <c r="D224" s="34"/>
      <c r="E224" s="34"/>
      <c r="F224" s="34"/>
    </row>
    <row r="225" spans="1:6" ht="14.4">
      <c r="A225" s="34"/>
      <c r="B225" s="34"/>
      <c r="C225" s="34"/>
      <c r="D225" s="34"/>
      <c r="E225" s="34"/>
      <c r="F225" s="34"/>
    </row>
    <row r="226" spans="1:6" ht="14.4">
      <c r="A226" s="34"/>
      <c r="B226" s="34"/>
      <c r="C226" s="34"/>
      <c r="D226" s="34"/>
      <c r="E226" s="34"/>
      <c r="F226" s="34"/>
    </row>
    <row r="227" spans="1:6" ht="14.4">
      <c r="A227" s="34"/>
      <c r="B227" s="34"/>
      <c r="C227" s="34"/>
      <c r="D227" s="34"/>
      <c r="E227" s="34"/>
      <c r="F227" s="34"/>
    </row>
    <row r="228" spans="1:6" ht="14.4">
      <c r="A228" s="34"/>
      <c r="B228" s="34"/>
      <c r="C228" s="34"/>
      <c r="D228" s="34"/>
      <c r="E228" s="34"/>
      <c r="F228" s="34"/>
    </row>
    <row r="229" spans="1:6" ht="14.4">
      <c r="A229" s="34"/>
      <c r="B229" s="34"/>
      <c r="C229" s="34"/>
      <c r="D229" s="34"/>
      <c r="E229" s="34"/>
      <c r="F229" s="34"/>
    </row>
    <row r="230" spans="1:6" ht="14.4">
      <c r="A230" s="34"/>
      <c r="B230" s="34"/>
      <c r="C230" s="34"/>
      <c r="D230" s="34"/>
      <c r="E230" s="34"/>
      <c r="F230" s="34"/>
    </row>
    <row r="231" spans="1:6" ht="14.4">
      <c r="A231" s="34"/>
      <c r="B231" s="34"/>
      <c r="C231" s="34"/>
      <c r="D231" s="34"/>
      <c r="E231" s="34"/>
      <c r="F231" s="34"/>
    </row>
    <row r="232" spans="1:6" ht="14.4">
      <c r="A232" s="34"/>
      <c r="B232" s="34"/>
      <c r="C232" s="34"/>
      <c r="D232" s="34"/>
      <c r="E232" s="34"/>
      <c r="F232" s="34"/>
    </row>
    <row r="233" spans="1:6" ht="14.4">
      <c r="A233" s="34"/>
      <c r="B233" s="34"/>
      <c r="C233" s="34"/>
      <c r="D233" s="34"/>
      <c r="E233" s="34"/>
      <c r="F233" s="34"/>
    </row>
    <row r="234" spans="1:6" ht="14.4">
      <c r="A234" s="34"/>
      <c r="B234" s="34"/>
      <c r="C234" s="34"/>
      <c r="D234" s="34"/>
      <c r="E234" s="34"/>
      <c r="F234" s="34"/>
    </row>
    <row r="235" spans="1:6" ht="14.4">
      <c r="A235" s="34"/>
      <c r="B235" s="34"/>
      <c r="C235" s="34"/>
      <c r="D235" s="34"/>
      <c r="E235" s="34"/>
      <c r="F235" s="34"/>
    </row>
    <row r="236" spans="1:6" ht="14.4">
      <c r="A236" s="34"/>
      <c r="B236" s="34"/>
      <c r="C236" s="34"/>
      <c r="D236" s="34"/>
      <c r="E236" s="34"/>
      <c r="F236" s="34"/>
    </row>
    <row r="237" spans="1:6" ht="14.4">
      <c r="A237" s="34"/>
      <c r="B237" s="34"/>
      <c r="C237" s="34"/>
      <c r="D237" s="34"/>
      <c r="E237" s="34"/>
      <c r="F237" s="34"/>
    </row>
    <row r="238" spans="1:6" ht="14.4">
      <c r="A238" s="34"/>
      <c r="B238" s="34"/>
      <c r="C238" s="34"/>
      <c r="D238" s="34"/>
      <c r="E238" s="34"/>
      <c r="F238" s="34"/>
    </row>
    <row r="239" spans="1:6" ht="14.4">
      <c r="A239" s="34"/>
      <c r="B239" s="34"/>
      <c r="C239" s="34"/>
      <c r="D239" s="34"/>
      <c r="E239" s="34"/>
      <c r="F239" s="34"/>
    </row>
    <row r="240" spans="1:6" ht="14.4">
      <c r="A240" s="34"/>
      <c r="B240" s="34"/>
      <c r="C240" s="34"/>
      <c r="D240" s="34"/>
      <c r="E240" s="34"/>
      <c r="F240" s="34"/>
    </row>
    <row r="241" spans="1:6" ht="14.4">
      <c r="A241" s="34"/>
      <c r="B241" s="34"/>
      <c r="C241" s="34"/>
      <c r="D241" s="34"/>
      <c r="E241" s="34"/>
      <c r="F241" s="34"/>
    </row>
    <row r="242" spans="1:6" ht="14.4">
      <c r="A242" s="34"/>
      <c r="B242" s="34"/>
      <c r="C242" s="34"/>
      <c r="D242" s="34"/>
      <c r="E242" s="34"/>
      <c r="F242" s="34"/>
    </row>
    <row r="243" spans="1:6" ht="14.4">
      <c r="A243" s="34"/>
      <c r="B243" s="34"/>
      <c r="C243" s="34"/>
      <c r="D243" s="34"/>
      <c r="E243" s="34"/>
      <c r="F243" s="34"/>
    </row>
    <row r="244" spans="1:6" ht="14.4">
      <c r="A244" s="34"/>
      <c r="B244" s="34"/>
      <c r="C244" s="34"/>
      <c r="D244" s="34"/>
      <c r="E244" s="34"/>
      <c r="F244" s="34"/>
    </row>
    <row r="245" spans="1:6" ht="14.4">
      <c r="A245" s="34"/>
      <c r="B245" s="34"/>
      <c r="C245" s="34"/>
      <c r="D245" s="34"/>
      <c r="E245" s="34"/>
      <c r="F245" s="34"/>
    </row>
    <row r="246" spans="1:6" ht="14.4">
      <c r="A246" s="34"/>
      <c r="B246" s="34"/>
      <c r="C246" s="34"/>
      <c r="D246" s="34"/>
      <c r="E246" s="34"/>
      <c r="F246" s="34"/>
    </row>
    <row r="247" spans="1:6" ht="14.4">
      <c r="A247" s="34"/>
      <c r="B247" s="34"/>
      <c r="C247" s="34"/>
      <c r="D247" s="34"/>
      <c r="E247" s="34"/>
      <c r="F247" s="34"/>
    </row>
    <row r="248" spans="1:6" ht="14.4">
      <c r="A248" s="34"/>
      <c r="B248" s="34"/>
      <c r="C248" s="34"/>
      <c r="D248" s="34"/>
      <c r="E248" s="34"/>
      <c r="F248" s="34"/>
    </row>
    <row r="249" spans="1:6" ht="14.4">
      <c r="A249" s="34"/>
      <c r="B249" s="34"/>
      <c r="C249" s="34"/>
      <c r="D249" s="34"/>
      <c r="E249" s="34"/>
      <c r="F249" s="34"/>
    </row>
    <row r="250" spans="1:6" ht="14.4">
      <c r="A250" s="34"/>
      <c r="B250" s="34"/>
      <c r="C250" s="34"/>
      <c r="D250" s="34"/>
      <c r="E250" s="34"/>
      <c r="F250" s="34"/>
    </row>
    <row r="251" spans="1:6" ht="14.4">
      <c r="A251" s="34"/>
      <c r="B251" s="34"/>
      <c r="C251" s="34"/>
      <c r="D251" s="34"/>
      <c r="E251" s="34"/>
      <c r="F251" s="34"/>
    </row>
    <row r="252" spans="1:6" ht="14.4">
      <c r="A252" s="34"/>
      <c r="B252" s="34"/>
      <c r="C252" s="34"/>
      <c r="D252" s="34"/>
      <c r="E252" s="34"/>
      <c r="F252" s="34"/>
    </row>
    <row r="253" spans="1:6" ht="14.4">
      <c r="A253" s="34"/>
      <c r="B253" s="34"/>
      <c r="C253" s="34"/>
      <c r="D253" s="34"/>
      <c r="E253" s="34"/>
      <c r="F253" s="34"/>
    </row>
    <row r="254" spans="1:6" ht="14.4">
      <c r="A254" s="34"/>
      <c r="B254" s="34"/>
      <c r="C254" s="34"/>
      <c r="D254" s="34"/>
      <c r="E254" s="34"/>
      <c r="F254" s="34"/>
    </row>
    <row r="255" spans="1:6" ht="14.4">
      <c r="A255" s="34"/>
      <c r="B255" s="34"/>
      <c r="C255" s="34"/>
      <c r="D255" s="34"/>
      <c r="E255" s="34"/>
      <c r="F255" s="34"/>
    </row>
    <row r="256" spans="1:6" ht="14.4">
      <c r="A256" s="34"/>
      <c r="B256" s="34"/>
      <c r="C256" s="34"/>
      <c r="D256" s="34"/>
      <c r="E256" s="34"/>
      <c r="F256" s="34"/>
    </row>
  </sheetData>
  <mergeCells count="26">
    <mergeCell ref="B12:F12"/>
    <mergeCell ref="A3:J3"/>
    <mergeCell ref="A4:J4"/>
    <mergeCell ref="B10:F10"/>
    <mergeCell ref="B11:F11"/>
    <mergeCell ref="B14:F14"/>
    <mergeCell ref="B15:F15"/>
    <mergeCell ref="B16:F16"/>
    <mergeCell ref="B18:F18"/>
    <mergeCell ref="B19:F19"/>
    <mergeCell ref="B20:F20"/>
    <mergeCell ref="B22:F22"/>
    <mergeCell ref="B23:F23"/>
    <mergeCell ref="B24:F24"/>
    <mergeCell ref="B26:F26"/>
    <mergeCell ref="B27:F27"/>
    <mergeCell ref="B28:F28"/>
    <mergeCell ref="B30:F30"/>
    <mergeCell ref="B31:F31"/>
    <mergeCell ref="B32:F32"/>
    <mergeCell ref="B40:F40"/>
    <mergeCell ref="B34:F34"/>
    <mergeCell ref="B35:F35"/>
    <mergeCell ref="B36:F36"/>
    <mergeCell ref="B38:F38"/>
    <mergeCell ref="B39:F39"/>
  </mergeCells>
  <printOptions horizontalCentered="1"/>
  <pageMargins left="0.45" right="0.45" top="0.5" bottom="0.5" header="0.3" footer="0.3"/>
  <pageSetup scale="75" orientation="portrait" r:id="rId1"/>
  <headerFooter>
    <oddFooter>&amp;CPage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Budget Instructions</vt:lpstr>
      <vt:lpstr>Program Budget</vt:lpstr>
      <vt:lpstr>B-3 Rate Sheet</vt:lpstr>
      <vt:lpstr>Admin Expense Detail</vt:lpstr>
      <vt:lpstr>'B-3 Rate Sheet'!Print_Area</vt:lpstr>
      <vt:lpstr>'Program Budget'!Print_Area</vt:lpstr>
      <vt:lpstr>'Program Budget'!Print_Titles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2025-09-08T20:29:16Z</dcterms:modified>
</cp:coreProperties>
</file>