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none" filterPrivacy="1" codeName="ThisWorkbook" defaultThemeVersion="124226"/>
  <xr:revisionPtr revIDLastSave="0" documentId="8_{9D7DE3B3-4FC2-4C04-872A-6FE23A54DECB}" xr6:coauthVersionLast="47" xr6:coauthVersionMax="47" xr10:uidLastSave="{00000000-0000-0000-0000-000000000000}"/>
  <bookViews>
    <workbookView xWindow="-110" yWindow="-110" windowWidth="19420" windowHeight="10300" tabRatio="695"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Budget'!$A$3:$F$78</definedName>
    <definedName name="_xlnm.Print_Titles" localSheetId="1">'Program Budget'!$A:$B,'Program Budget'!$3:$3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c r="D21" i="1"/>
  <c r="F30" i="1"/>
  <c r="F21" i="1"/>
  <c r="F19" i="1"/>
  <c r="F17" i="1"/>
  <c r="F18" i="1"/>
  <c r="F6" i="1"/>
  <c r="D6" i="1"/>
  <c r="F7" i="1"/>
  <c r="F8" i="1"/>
  <c r="F9" i="1"/>
  <c r="F10" i="1"/>
  <c r="F11" i="1"/>
  <c r="F12" i="1"/>
  <c r="F13" i="1"/>
  <c r="F14" i="1"/>
  <c r="F15" i="1"/>
  <c r="F16" i="1"/>
  <c r="E19" i="1"/>
  <c r="F29" i="1"/>
  <c r="F22" i="1"/>
  <c r="F23" i="1"/>
  <c r="F24" i="1"/>
  <c r="F25" i="1"/>
  <c r="F26" i="1"/>
  <c r="F27" i="1"/>
  <c r="F28" i="1"/>
  <c r="E29" i="1"/>
  <c r="F51" i="1"/>
  <c r="F53" i="1"/>
  <c r="F69" i="1"/>
  <c r="F76" i="1"/>
  <c r="E30" i="1" l="1"/>
  <c r="F78" i="1"/>
  <c r="E53" i="1" l="1"/>
  <c r="D22" i="1" l="1"/>
  <c r="D23" i="1"/>
  <c r="D24" i="1"/>
  <c r="D25" i="1"/>
  <c r="D26" i="1"/>
  <c r="D27" i="1"/>
  <c r="D28" i="1"/>
  <c r="D7" i="1"/>
  <c r="D8" i="1"/>
  <c r="D9" i="1"/>
  <c r="D10" i="1"/>
  <c r="D11" i="1"/>
  <c r="D12" i="1"/>
  <c r="D13" i="1"/>
  <c r="D14" i="1"/>
  <c r="D15" i="1"/>
  <c r="D16" i="1"/>
  <c r="C19" i="1"/>
  <c r="D17" i="1" l="1"/>
  <c r="D18" i="1" s="1"/>
  <c r="D19" i="1" s="1"/>
  <c r="E91" i="1" l="1"/>
  <c r="E97" i="1"/>
  <c r="E109" i="1"/>
  <c r="D76" i="1"/>
  <c r="J42" i="6"/>
  <c r="H42" i="6"/>
  <c r="D53" i="1" s="1"/>
  <c r="D69" i="1"/>
  <c r="C29" i="1"/>
  <c r="E110" i="1" l="1"/>
  <c r="E111" i="1" s="1"/>
  <c r="E98" i="1"/>
  <c r="E99" i="1" s="1"/>
  <c r="E114" i="1"/>
  <c r="E104" i="1"/>
  <c r="E92" i="1"/>
  <c r="C30" i="1"/>
  <c r="D51" i="1"/>
  <c r="E93" i="1" l="1"/>
  <c r="E94" i="1"/>
  <c r="E112" i="1"/>
  <c r="E105" i="1"/>
  <c r="E106" i="1"/>
  <c r="E100" i="1"/>
  <c r="C53" i="1"/>
  <c r="D78" i="1"/>
  <c r="H22" i="3" l="1"/>
  <c r="A8" i="3" l="1"/>
  <c r="H23" i="3" l="1"/>
  <c r="H24" i="3"/>
  <c r="H25" i="3"/>
</calcChain>
</file>

<file path=xl/sharedStrings.xml><?xml version="1.0" encoding="utf-8"?>
<sst xmlns="http://schemas.openxmlformats.org/spreadsheetml/2006/main" count="158" uniqueCount="131">
  <si>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</si>
  <si>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</si>
  <si>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</si>
  <si>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</si>
  <si>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</si>
  <si>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</si>
  <si>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</si>
  <si>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</si>
  <si>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</si>
  <si>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</si>
  <si>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</si>
  <si>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</si>
  <si>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</si>
  <si>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</si>
  <si>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</si>
  <si>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</si>
  <si>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</si>
  <si>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</si>
  <si>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</si>
  <si>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</si>
  <si>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</si>
  <si>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</si>
  <si>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</si>
  <si>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</si>
  <si>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</si>
  <si>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</si>
  <si>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</si>
  <si>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</si>
  <si>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</si>
  <si>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</si>
  <si>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</si>
  <si>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</si>
  <si>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</si>
  <si>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</si>
  <si>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</si>
  <si>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</si>
  <si>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</si>
  <si>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</si>
  <si>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</si>
  <si>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</si>
  <si>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</si>
  <si>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</si>
  <si>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</si>
  <si>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</si>
  <si>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</si>
  <si>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</si>
  <si>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</si>
  <si>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</si>
  <si>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</si>
  <si>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</si>
  <si>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</si>
  <si>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</si>
  <si>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</si>
  <si>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</si>
  <si>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</si>
  <si>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</si>
  <si>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</si>
  <si>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</si>
  <si>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</si>
  <si>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</si>
  <si>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</si>
  <si>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</si>
  <si>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</si>
  <si>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</si>
  <si>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</si>
  <si>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</si>
  <si>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</si>
  <si>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</si>
  <si>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</si>
  <si>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</si>
  <si>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</si>
  <si>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</si>
  <si>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</si>
  <si>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</si>
  <si>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</si>
  <si>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</si>
  <si>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</si>
  <si>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</si>
  <si>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</si>
  <si>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</si>
  <si>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</si>
  <si>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</si>
  <si>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</si>
  <si>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</si>
  <si>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</si>
  <si>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</si>
  <si>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</si>
  <si>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</si>
  <si>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</si>
  <si>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</si>
  <si>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</si>
  <si>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</si>
  <si>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</si>
  <si>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</si>
  <si>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</si>
  <si>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</si>
  <si>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</si>
  <si>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</si>
  <si>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</si>
  <si>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</si>
  <si>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</si>
  <si>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</si>
  <si>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</si>
  <si>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</si>
  <si>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</si>
  <si>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</si>
  <si>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</si>
  <si>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</si>
  <si>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</si>
  <si>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</si>
  <si>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</si>
  <si>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</si>
  <si>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</si>
  <si>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t>·</t>
    </r>
    <r>
      <rPr>
        <sz val="7"/>
        <color theme="1"/>
        <rFont val="Times New Roman"/>
        <family val="1"/>
      </rPr>
      <t xml:space="preserve">        </t>
    </r>
    <r>
      <rPr>
        <sz val="11"/>
        <color theme="1"/>
        <rFont val="Arial"/>
        <family val="2"/>
      </rPr>
      <t>The total on Admin Expense Detail tab is linked to the Program Budget tab. Do</t>
    </r>
    <r>
      <rPr>
        <b/>
        <sz val="11"/>
        <rFont val="Arial"/>
        <family val="2"/>
      </rPr>
      <t xml:space="preserve"> 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</si>
  <si>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Only fill in the areas highlighted in yellow (as applicable) in each budget workbook</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</si>
  <si>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</si>
  <si>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t xml:space="preserve">Three Month Start-Up
</t>
    </r>
    <r>
      <rPr>
        <sz val="16"/>
        <color rgb="FF000000"/>
        <rFont val="Arial"/>
        <family val="2"/>
      </rPr>
      <t>(not to exceed 25% of maximum annual allocation)</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</si>
  <si>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</si>
  <si>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Transportation</t>
  </si>
  <si>
    <t>Housing</t>
  </si>
  <si>
    <t>Other (please list)</t>
  </si>
  <si>
    <r>
      <t>TOTAL Maximum Annual Allocation:</t>
    </r>
    <r>
      <rPr>
        <b/>
        <sz val="20"/>
        <color theme="3" tint="0.39997558519241921"/>
        <rFont val="Arial"/>
        <family val="2"/>
      </rPr>
      <t>$2,000,000</t>
    </r>
  </si>
  <si>
    <r>
      <t xml:space="preserve">      </t>
    </r>
    <r>
      <rPr>
        <sz val="11"/>
        <color theme="1"/>
        <rFont val="Courier New"/>
        <family val="3"/>
      </rPr>
      <t>o</t>
    </r>
    <r>
      <rPr>
        <sz val="11"/>
        <color theme="1"/>
        <rFont val="Arial"/>
        <family val="2"/>
      </rPr>
      <t xml:space="preserve">   Enter the percentage allocated for employee benefits and taxes in cells </t>
    </r>
    <r>
      <rPr>
        <b/>
        <sz val="11"/>
        <color rgb="FF0000FF"/>
        <rFont val="Arial"/>
        <family val="2"/>
      </rPr>
      <t>C18 and E18</t>
    </r>
    <r>
      <rPr>
        <b/>
        <sz val="11"/>
        <color theme="1"/>
        <rFont val="Arial"/>
        <family val="2"/>
      </rPr>
      <t>,</t>
    </r>
    <r>
      <rPr>
        <sz val="11"/>
        <color theme="1"/>
        <rFont val="Arial"/>
        <family val="2"/>
      </rPr>
      <t xml:space="preserve"> total benefits costs will automatically be calculated on </t>
    </r>
    <r>
      <rPr>
        <b/>
        <sz val="11"/>
        <color rgb="FF0000FF"/>
        <rFont val="Arial"/>
        <family val="2"/>
      </rPr>
      <t>D18 and F18</t>
    </r>
    <r>
      <rPr>
        <sz val="11"/>
        <color theme="1"/>
        <rFont val="Arial"/>
        <family val="2"/>
      </rPr>
      <t>.</t>
    </r>
  </si>
  <si>
    <r>
      <t>·</t>
    </r>
    <r>
      <rPr>
        <sz val="7"/>
        <color theme="1"/>
        <rFont val="Times New Roman"/>
        <family val="1"/>
      </rPr>
      <t xml:space="preserve">        </t>
    </r>
    <r>
      <rPr>
        <sz val="11"/>
        <color theme="1"/>
        <rFont val="Arial"/>
        <family val="2"/>
      </rPr>
      <t>Annualized program budget requests cannot exceed the maximum allocation</t>
    </r>
  </si>
  <si>
    <r>
      <t>·</t>
    </r>
    <r>
      <rPr>
        <sz val="7"/>
        <color theme="1"/>
        <rFont val="Times New Roman"/>
        <family val="1"/>
      </rPr>
      <t xml:space="preserve">        </t>
    </r>
    <r>
      <rPr>
        <sz val="11"/>
        <color theme="1"/>
        <rFont val="Arial"/>
        <family val="2"/>
      </rPr>
      <t>There will be a three-month start-up period, which may not exceed one-fourth of the annual contract maximum allocation.</t>
    </r>
  </si>
  <si>
    <r>
      <t xml:space="preserve">Submit one budget workbook per </t>
    </r>
    <r>
      <rPr>
        <sz val="11"/>
        <color rgb="FFFF0000"/>
        <rFont val="Arial"/>
        <family val="2"/>
      </rPr>
      <t>Program Area</t>
    </r>
    <r>
      <rPr>
        <sz val="11"/>
        <color theme="1"/>
        <rFont val="Arial"/>
        <family val="2"/>
      </rPr>
      <t xml:space="preserve"> with your bid submission.</t>
    </r>
  </si>
  <si>
    <r>
      <t xml:space="preserve">Annual (12-month) Budget
</t>
    </r>
    <r>
      <rPr>
        <sz val="16"/>
        <color rgb="FF000000"/>
        <rFont val="Arial"/>
        <family val="2"/>
      </rPr>
      <t xml:space="preserve">(Actual Cost) </t>
    </r>
  </si>
  <si>
    <r>
      <t xml:space="preserve">·    </t>
    </r>
    <r>
      <rPr>
        <sz val="11"/>
        <color theme="1"/>
        <rFont val="Arial"/>
        <family val="2"/>
      </rPr>
      <t>Save and submit an unlocked version of the budget in</t>
    </r>
    <r>
      <rPr>
        <sz val="11"/>
        <rFont val="Arial"/>
        <family val="2"/>
      </rPr>
      <t xml:space="preserve"> Excel.</t>
    </r>
  </si>
  <si>
    <r>
      <t xml:space="preserve">RFP 25-05 AB 109 Mental Health and Wellness: 
</t>
    </r>
    <r>
      <rPr>
        <b/>
        <sz val="24"/>
        <color rgb="FFFF0000"/>
        <rFont val="Arial"/>
        <family val="2"/>
      </rPr>
      <t>Triage, Consultation, and Wellness Response Team (TCWRT)</t>
    </r>
  </si>
  <si>
    <t>Specialty Provider Pool</t>
  </si>
  <si>
    <r>
      <t>·</t>
    </r>
    <r>
      <rPr>
        <sz val="7"/>
        <color theme="1"/>
        <rFont val="Times New Roman"/>
        <family val="1"/>
      </rPr>
      <t xml:space="preserve">        </t>
    </r>
    <r>
      <rPr>
        <sz val="11"/>
        <color theme="1"/>
        <rFont val="Arial"/>
        <family val="2"/>
      </rPr>
      <t>Bidders may not exceed $200,000 for the Speciality Provider Pool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</si>
</sst>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59">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sz val="11"/>
      <color rgb="FF0000FF"/>
      <name val="Arial"/>
      <family val="2"/>
    </font>
    <font>
      <b/>
      <i/>
      <sz val="18"/>
      <color indexed="8"/>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color theme="3" tint="0.39997558519241921"/>
      <name val="Arial"/>
      <family val="2"/>
    </font>
    <font>
      <sz val="16"/>
      <color rgb="FF000000"/>
      <name val="Arial"/>
      <family val="2"/>
    </font>
    <font>
      <b/>
      <sz val="24"/>
      <color rgb="FFFF0000"/>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47">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276">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2" fillId="7" borderId="2" xfId="2" applyNumberFormat="1" applyFont="1" applyFill="1" applyBorder="1" applyAlignment="1" applyProtection="1">
      <alignment horizontal="lef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8"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0" fontId="22" fillId="0" borderId="0" xfId="0" applyFont="1"/>
    <xf numFmtId="0" fontId="26" fillId="0" borderId="0" xfId="0" applyFont="1"/>
    <xf numFmtId="43" fontId="3" fillId="2" borderId="0" xfId="1" applyFont="1" applyFill="1" applyBorder="1" applyAlignment="1" applyProtection="1">
      <alignment horizontal="center" vertical="center"/>
      <protection locked="0"/>
    </xf>
    <xf numFmtId="0" fontId="22" fillId="4" borderId="0" xfId="0" quotePrefix="1" applyFont="1" applyFill="1"/>
    <xf numFmtId="0" fontId="27" fillId="0" borderId="0" xfId="0" applyFont="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5" xfId="2" applyNumberFormat="1" applyFont="1" applyFill="1" applyBorder="1" applyProtection="1"/>
    <xf numFmtId="6" fontId="29" fillId="3" borderId="4" xfId="2" applyNumberFormat="1" applyFont="1" applyFill="1" applyBorder="1" applyProtection="1">
      <protection locked="0"/>
    </xf>
    <xf numFmtId="6" fontId="29" fillId="0" borderId="0" xfId="0" applyNumberFormat="1" applyFont="1" applyProtection="1">
      <protection locked="0"/>
    </xf>
    <xf numFmtId="6" fontId="29" fillId="4" borderId="5"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7" xfId="0" quotePrefix="1" applyFont="1" applyFill="1" applyBorder="1" applyAlignment="1">
      <alignment horizontal="left"/>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0" fontId="8" fillId="4" borderId="5" xfId="0" quotePrefix="1" applyFont="1" applyFill="1" applyBorder="1"/>
    <xf numFmtId="6" fontId="5" fillId="3" borderId="0" xfId="2" applyNumberFormat="1" applyFont="1" applyFill="1" applyBorder="1" applyProtection="1"/>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2" applyNumberFormat="1" applyFont="1" applyFill="1" applyBorder="1" applyProtection="1"/>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9"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6" xfId="4" applyFont="1" applyFill="1" applyBorder="1" applyAlignment="1" applyProtection="1">
      <alignment horizontal="left"/>
      <protection locked="0"/>
    </xf>
    <xf numFmtId="6" fontId="5" fillId="6" borderId="7"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19" xfId="0" applyFont="1" applyBorder="1" applyAlignment="1">
      <alignment horizontal="justify" vertical="center"/>
    </xf>
    <xf numFmtId="0" fontId="33" fillId="0" borderId="19" xfId="0" applyFont="1" applyBorder="1" applyAlignment="1">
      <alignment horizontal="center" vertical="center"/>
    </xf>
    <xf numFmtId="0" fontId="34" fillId="0" borderId="19" xfId="0" applyFont="1" applyBorder="1" applyAlignment="1">
      <alignment horizontal="justify" vertical="center"/>
    </xf>
    <xf numFmtId="0" fontId="33" fillId="0" borderId="19" xfId="0" applyFont="1" applyBorder="1" applyAlignment="1">
      <alignment horizontal="justify" vertical="center"/>
    </xf>
    <xf numFmtId="0" fontId="35" fillId="0" borderId="19" xfId="0" applyFont="1" applyBorder="1" applyAlignment="1">
      <alignment horizontal="justify" vertical="center"/>
    </xf>
    <xf numFmtId="0" fontId="35" fillId="0" borderId="19" xfId="0" applyFont="1" applyBorder="1" applyAlignment="1">
      <alignment horizontal="left" vertical="center" wrapText="1"/>
    </xf>
    <xf numFmtId="0" fontId="33" fillId="0" borderId="19" xfId="0" applyFont="1" applyBorder="1" applyAlignment="1">
      <alignment horizontal="left" vertical="center" indent="2"/>
    </xf>
    <xf numFmtId="0" fontId="42" fillId="0" borderId="19" xfId="0" applyFont="1" applyBorder="1" applyAlignment="1">
      <alignment horizontal="left" vertical="center" wrapText="1" indent="4"/>
    </xf>
    <xf numFmtId="0" fontId="35" fillId="0" borderId="19" xfId="0" applyFont="1" applyBorder="1" applyAlignment="1">
      <alignment vertical="center" wrapText="1"/>
    </xf>
    <xf numFmtId="0" fontId="21" fillId="0" borderId="19" xfId="0" applyFont="1" applyBorder="1" applyAlignment="1">
      <alignment vertical="center" wrapText="1"/>
    </xf>
    <xf numFmtId="0" fontId="37" fillId="0" borderId="19" xfId="0" applyFont="1" applyBorder="1" applyAlignment="1">
      <alignment horizontal="left" vertical="center" wrapText="1" indent="2"/>
    </xf>
    <xf numFmtId="0" fontId="41" fillId="0" borderId="19" xfId="0" applyFont="1" applyBorder="1" applyAlignment="1">
      <alignment horizontal="left" vertical="center" indent="4"/>
    </xf>
    <xf numFmtId="0" fontId="0" fillId="0" borderId="19" xfId="0" applyBorder="1"/>
    <xf numFmtId="0" fontId="40" fillId="11" borderId="19" xfId="0" applyFont="1" applyFill="1" applyBorder="1" applyAlignment="1">
      <alignment horizontal="justify" vertical="center"/>
    </xf>
    <xf numFmtId="0" fontId="40" fillId="13" borderId="19" xfId="0" applyFont="1" applyFill="1" applyBorder="1" applyAlignment="1">
      <alignment horizontal="justify" vertical="center"/>
    </xf>
    <xf numFmtId="0" fontId="26" fillId="6" borderId="6" xfId="4" applyFont="1" applyFill="1" applyBorder="1" applyAlignment="1" applyProtection="1">
      <alignment horizontal="left" indent="6"/>
      <protection locked="0"/>
    </xf>
    <xf numFmtId="0" fontId="5" fillId="6" borderId="6"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19" xfId="0" applyFont="1" applyFill="1" applyBorder="1" applyAlignment="1">
      <alignment horizontal="justify" vertical="center"/>
    </xf>
    <xf numFmtId="0" fontId="40" fillId="10" borderId="19" xfId="0" applyFont="1" applyFill="1" applyBorder="1" applyAlignment="1">
      <alignment horizontal="justify" vertical="center"/>
    </xf>
    <xf numFmtId="0" fontId="40" fillId="14" borderId="19" xfId="0" applyFont="1" applyFill="1" applyBorder="1" applyAlignment="1">
      <alignment horizontal="justify" vertical="center"/>
    </xf>
    <xf numFmtId="164" fontId="3" fillId="6" borderId="7" xfId="1" applyNumberFormat="1" applyFont="1" applyFill="1" applyBorder="1" applyAlignment="1" applyProtection="1">
      <alignment horizontal="center" vertical="center"/>
      <protection locked="0"/>
    </xf>
    <xf numFmtId="164" fontId="7" fillId="6" borderId="7"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39" fillId="9" borderId="19" xfId="0" applyFont="1" applyFill="1" applyBorder="1" applyAlignment="1">
      <alignment horizontal="justify" vertical="center"/>
    </xf>
    <xf numFmtId="0" fontId="28" fillId="10" borderId="7" xfId="0" applyFont="1" applyFill="1" applyBorder="1" applyAlignment="1">
      <alignment horizontal="left" vertical="center"/>
    </xf>
    <xf numFmtId="0" fontId="22" fillId="0" borderId="7" xfId="0" quotePrefix="1" applyFont="1" applyBorder="1" applyAlignment="1">
      <alignment horizontal="left"/>
    </xf>
    <xf numFmtId="0" fontId="8" fillId="5" borderId="7" xfId="0" quotePrefix="1" applyFont="1" applyFill="1" applyBorder="1" applyAlignment="1">
      <alignment horizontal="left" vertical="center"/>
    </xf>
    <xf numFmtId="0" fontId="28" fillId="2" borderId="22" xfId="0" applyFont="1" applyFill="1" applyBorder="1" applyAlignment="1">
      <alignment horizontal="left"/>
    </xf>
    <xf numFmtId="6" fontId="29" fillId="3" borderId="23" xfId="2" applyNumberFormat="1" applyFont="1" applyFill="1" applyBorder="1" applyProtection="1"/>
    <xf numFmtId="6" fontId="28" fillId="0" borderId="21" xfId="0" applyNumberFormat="1" applyFont="1" applyBorder="1" applyAlignment="1">
      <alignment horizontal="right"/>
    </xf>
    <xf numFmtId="0" fontId="0" fillId="0" borderId="20" xfId="0" applyBorder="1"/>
    <xf numFmtId="0" fontId="28" fillId="15" borderId="3" xfId="0" applyFont="1" applyFill="1" applyBorder="1" applyAlignment="1">
      <alignment horizontal="left"/>
    </xf>
    <xf numFmtId="6" fontId="28" fillId="15" borderId="4" xfId="2" applyNumberFormat="1" applyFont="1" applyFill="1" applyBorder="1" applyAlignment="1" applyProtection="1">
      <alignment horizontal="left"/>
    </xf>
    <xf numFmtId="0" fontId="28" fillId="12" borderId="3" xfId="0" applyFont="1" applyFill="1" applyBorder="1" applyAlignment="1">
      <alignment horizontal="left"/>
    </xf>
    <xf numFmtId="0" fontId="8" fillId="12" borderId="4" xfId="0" applyFont="1" applyFill="1" applyBorder="1" applyAlignment="1">
      <alignment horizontal="left"/>
    </xf>
    <xf numFmtId="0" fontId="28" fillId="12" borderId="7" xfId="0" applyFont="1" applyFill="1" applyBorder="1" applyAlignment="1">
      <alignment horizontal="left"/>
    </xf>
    <xf numFmtId="3" fontId="29" fillId="11" borderId="4" xfId="2" applyNumberFormat="1" applyFont="1" applyFill="1" applyBorder="1" applyAlignment="1" applyProtection="1">
      <alignment horizontal="left"/>
    </xf>
    <xf numFmtId="0" fontId="28" fillId="16"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7" borderId="0" xfId="0" applyFont="1" applyFill="1" applyAlignment="1">
      <alignment horizontal="center" vertical="center"/>
    </xf>
    <xf numFmtId="0" fontId="7" fillId="17" borderId="0" xfId="0" applyFont="1" applyFill="1" applyAlignment="1">
      <alignment horizontal="right"/>
    </xf>
    <xf numFmtId="0" fontId="46" fillId="7" borderId="0" xfId="0" applyFont="1" applyFill="1" applyAlignment="1">
      <alignment horizontal="left"/>
    </xf>
    <xf numFmtId="37" fontId="46" fillId="7" borderId="0" xfId="0" applyNumberFormat="1" applyFont="1" applyFill="1"/>
    <xf numFmtId="0" fontId="47" fillId="17" borderId="5" xfId="0" applyFont="1" applyFill="1" applyBorder="1" applyAlignment="1">
      <alignment horizontal="left"/>
    </xf>
    <xf numFmtId="0" fontId="47" fillId="0" borderId="0" xfId="0" applyFont="1" applyAlignment="1">
      <alignment horizontal="left"/>
    </xf>
    <xf numFmtId="0" fontId="46" fillId="0" borderId="7" xfId="0" quotePrefix="1" applyFont="1" applyBorder="1" applyAlignment="1">
      <alignment horizontal="left"/>
    </xf>
    <xf numFmtId="37" fontId="5" fillId="3" borderId="24"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7" xfId="0" applyNumberFormat="1" applyFont="1" applyFill="1" applyBorder="1" applyProtection="1">
      <protection locked="0"/>
    </xf>
    <xf numFmtId="165" fontId="46" fillId="0" borderId="7" xfId="0" quotePrefix="1" applyNumberFormat="1" applyFont="1" applyBorder="1" applyAlignment="1">
      <alignment horizontal="left"/>
    </xf>
    <xf numFmtId="165" fontId="5" fillId="3" borderId="25" xfId="0" applyNumberFormat="1" applyFont="1" applyFill="1" applyBorder="1"/>
    <xf numFmtId="165" fontId="5" fillId="3" borderId="5" xfId="2" applyNumberFormat="1" applyFont="1" applyFill="1" applyBorder="1" applyProtection="1"/>
    <xf numFmtId="165" fontId="5" fillId="3" borderId="5" xfId="0" applyNumberFormat="1" applyFont="1" applyFill="1" applyBorder="1"/>
    <xf numFmtId="165" fontId="5" fillId="0" borderId="7" xfId="0" applyNumberFormat="1" applyFont="1" applyBorder="1"/>
    <xf numFmtId="165" fontId="5" fillId="0" borderId="0" xfId="0" applyNumberFormat="1" applyFont="1"/>
    <xf numFmtId="0" fontId="2" fillId="7" borderId="0" xfId="0" quotePrefix="1" applyFont="1" applyFill="1" applyAlignment="1">
      <alignment horizontal="left"/>
    </xf>
    <xf numFmtId="0" fontId="48" fillId="7" borderId="0" xfId="0" applyFont="1" applyFill="1" applyAlignment="1">
      <alignment horizontal="right"/>
    </xf>
    <xf numFmtId="3" fontId="48" fillId="7" borderId="0" xfId="2" applyNumberFormat="1" applyFont="1" applyFill="1" applyBorder="1" applyAlignment="1" applyProtection="1">
      <alignment horizontal="right"/>
    </xf>
    <xf numFmtId="39" fontId="48" fillId="7" borderId="0" xfId="0" applyNumberFormat="1" applyFont="1" applyFill="1"/>
    <xf numFmtId="0" fontId="48" fillId="0" borderId="0" xfId="0" applyFont="1"/>
    <xf numFmtId="0" fontId="46" fillId="7" borderId="5" xfId="0" applyFont="1" applyFill="1" applyBorder="1" applyAlignment="1">
      <alignment horizontal="center"/>
    </xf>
    <xf numFmtId="165" fontId="47" fillId="7" borderId="5" xfId="2" quotePrefix="1" applyNumberFormat="1" applyFont="1" applyFill="1" applyBorder="1" applyAlignment="1" applyProtection="1">
      <alignment horizontal="left" indent="1"/>
    </xf>
    <xf numFmtId="0" fontId="5" fillId="7" borderId="5" xfId="0" applyFont="1" applyFill="1" applyBorder="1" applyAlignment="1">
      <alignment horizontal="right"/>
    </xf>
    <xf numFmtId="39" fontId="5" fillId="7" borderId="5" xfId="0" applyNumberFormat="1" applyFont="1" applyFill="1" applyBorder="1"/>
    <xf numFmtId="0" fontId="46" fillId="7" borderId="7" xfId="0" quotePrefix="1" applyFont="1" applyFill="1" applyBorder="1" applyAlignment="1">
      <alignment horizontal="left"/>
    </xf>
    <xf numFmtId="0" fontId="47" fillId="3" borderId="0" xfId="0" quotePrefix="1" applyFont="1" applyFill="1" applyAlignment="1">
      <alignment horizontal="left"/>
    </xf>
    <xf numFmtId="165" fontId="47"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6" xfId="0" applyNumberFormat="1" applyFont="1" applyBorder="1"/>
    <xf numFmtId="3" fontId="47" fillId="3" borderId="0" xfId="2" quotePrefix="1" applyNumberFormat="1" applyFont="1" applyFill="1" applyBorder="1" applyAlignment="1" applyProtection="1">
      <alignment horizontal="left"/>
    </xf>
    <xf numFmtId="0" fontId="47" fillId="3" borderId="5" xfId="0" quotePrefix="1" applyFont="1" applyFill="1" applyBorder="1" applyAlignment="1">
      <alignment horizontal="left"/>
    </xf>
    <xf numFmtId="3" fontId="47" fillId="3" borderId="5" xfId="2" quotePrefix="1" applyNumberFormat="1" applyFont="1" applyFill="1" applyBorder="1" applyAlignment="1" applyProtection="1">
      <alignment horizontal="left"/>
    </xf>
    <xf numFmtId="0" fontId="5" fillId="3" borderId="5" xfId="0" applyFont="1" applyFill="1" applyBorder="1" applyAlignment="1">
      <alignment horizontal="right"/>
    </xf>
    <xf numFmtId="164" fontId="46" fillId="0" borderId="7" xfId="1" applyNumberFormat="1" applyFont="1" applyFill="1" applyBorder="1" applyProtection="1"/>
    <xf numFmtId="4" fontId="5" fillId="0" borderId="0" xfId="0" applyNumberFormat="1" applyFont="1"/>
    <xf numFmtId="0" fontId="46" fillId="7" borderId="0" xfId="0" quotePrefix="1" applyFont="1" applyFill="1" applyAlignment="1">
      <alignment horizontal="left"/>
    </xf>
    <xf numFmtId="0" fontId="47" fillId="0" borderId="0" xfId="0" quotePrefix="1" applyFont="1" applyAlignment="1">
      <alignment horizontal="left"/>
    </xf>
    <xf numFmtId="3" fontId="47"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6" fillId="7" borderId="0" xfId="1" applyNumberFormat="1" applyFont="1" applyFill="1" applyBorder="1" applyProtection="1"/>
    <xf numFmtId="0" fontId="5" fillId="7" borderId="5" xfId="0" applyFont="1" applyFill="1" applyBorder="1"/>
    <xf numFmtId="0" fontId="47" fillId="3" borderId="26" xfId="0" quotePrefix="1" applyFont="1" applyFill="1" applyBorder="1" applyAlignment="1">
      <alignment horizontal="left"/>
    </xf>
    <xf numFmtId="0" fontId="47" fillId="3" borderId="25" xfId="0" quotePrefix="1" applyFont="1" applyFill="1" applyBorder="1" applyAlignment="1">
      <alignment horizontal="left"/>
    </xf>
    <xf numFmtId="0" fontId="5" fillId="7" borderId="0" xfId="0" applyFont="1" applyFill="1"/>
    <xf numFmtId="0" fontId="49" fillId="17" borderId="2" xfId="0" applyFont="1" applyFill="1" applyBorder="1" applyAlignment="1">
      <alignment horizontal="right"/>
    </xf>
    <xf numFmtId="3" fontId="49" fillId="17" borderId="2" xfId="2" applyNumberFormat="1" applyFont="1" applyFill="1" applyBorder="1" applyAlignment="1" applyProtection="1">
      <alignment horizontal="right"/>
    </xf>
    <xf numFmtId="0" fontId="5" fillId="17" borderId="2" xfId="0" applyFont="1" applyFill="1" applyBorder="1" applyAlignment="1">
      <alignment horizontal="right"/>
    </xf>
    <xf numFmtId="0" fontId="5" fillId="17" borderId="2" xfId="0" applyFont="1" applyFill="1" applyBorder="1"/>
    <xf numFmtId="0" fontId="5" fillId="17" borderId="5" xfId="0" applyFont="1" applyFill="1" applyBorder="1" applyAlignment="1">
      <alignment horizontal="right"/>
    </xf>
    <xf numFmtId="0" fontId="5" fillId="17" borderId="5" xfId="0" applyFont="1" applyFill="1" applyBorder="1"/>
    <xf numFmtId="0" fontId="46" fillId="3" borderId="26" xfId="0" quotePrefix="1" applyFont="1" applyFill="1" applyBorder="1" applyAlignment="1">
      <alignment horizontal="left"/>
    </xf>
    <xf numFmtId="3" fontId="46" fillId="3" borderId="0" xfId="2" quotePrefix="1" applyNumberFormat="1" applyFont="1" applyFill="1" applyBorder="1" applyAlignment="1" applyProtection="1">
      <alignment horizontal="left"/>
    </xf>
    <xf numFmtId="0" fontId="46" fillId="3" borderId="25" xfId="0" quotePrefix="1" applyFont="1" applyFill="1" applyBorder="1" applyAlignment="1">
      <alignment horizontal="left"/>
    </xf>
    <xf numFmtId="3" fontId="46" fillId="3" borderId="5" xfId="2" quotePrefix="1" applyNumberFormat="1" applyFont="1" applyFill="1" applyBorder="1" applyAlignment="1" applyProtection="1">
      <alignment horizontal="left"/>
    </xf>
    <xf numFmtId="0" fontId="46" fillId="7" borderId="4" xfId="0" applyFont="1" applyFill="1" applyBorder="1" applyAlignment="1">
      <alignment horizontal="center"/>
    </xf>
    <xf numFmtId="0" fontId="46" fillId="17" borderId="4" xfId="0" applyFont="1" applyFill="1" applyBorder="1" applyAlignment="1">
      <alignment horizontal="left"/>
    </xf>
    <xf numFmtId="3" fontId="46" fillId="17" borderId="4" xfId="2" applyNumberFormat="1" applyFont="1" applyFill="1" applyBorder="1" applyAlignment="1" applyProtection="1">
      <alignment horizontal="left"/>
    </xf>
    <xf numFmtId="0" fontId="5" fillId="17" borderId="4" xfId="0" applyFont="1" applyFill="1" applyBorder="1" applyAlignment="1">
      <alignment horizontal="right"/>
    </xf>
    <xf numFmtId="0" fontId="5" fillId="17"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6" fillId="0" borderId="7" xfId="0" applyNumberFormat="1" applyFont="1" applyBorder="1"/>
    <xf numFmtId="0" fontId="51" fillId="0" borderId="19" xfId="0" applyFont="1" applyBorder="1" applyAlignment="1">
      <alignment horizontal="justify" vertical="center"/>
    </xf>
    <xf numFmtId="0" fontId="51" fillId="0" borderId="19" xfId="0" applyFont="1" applyBorder="1" applyAlignment="1">
      <alignment horizontal="left" vertical="center" wrapText="1"/>
    </xf>
    <xf numFmtId="0" fontId="53" fillId="0" borderId="19" xfId="0" applyFont="1" applyBorder="1" applyAlignment="1">
      <alignment horizontal="justify" vertical="center"/>
    </xf>
    <xf numFmtId="0" fontId="51" fillId="0" borderId="19" xfId="0" applyFont="1" applyBorder="1" applyAlignment="1">
      <alignment vertical="center" wrapText="1"/>
    </xf>
    <xf numFmtId="0" fontId="54" fillId="0" borderId="19" xfId="0" applyFont="1" applyBorder="1" applyAlignment="1">
      <alignment horizontal="left" vertical="center" indent="2"/>
    </xf>
    <xf numFmtId="2" fontId="45" fillId="0" borderId="3" xfId="1" applyNumberFormat="1" applyFont="1" applyFill="1" applyBorder="1" applyAlignment="1" applyProtection="1">
      <alignment horizontal="left" vertical="center"/>
    </xf>
    <xf numFmtId="0" fontId="35" fillId="0" borderId="19" xfId="0" applyFont="1" applyBorder="1" applyAlignment="1">
      <alignment horizontal="justify" vertical="center" wrapText="1"/>
    </xf>
    <xf numFmtId="0" fontId="22" fillId="7" borderId="3" xfId="0" applyFont="1" applyFill="1" applyBorder="1" applyAlignment="1">
      <alignment horizontal="center" vertical="center" wrapText="1"/>
    </xf>
    <xf numFmtId="37" fontId="22" fillId="2" borderId="24" xfId="0" applyNumberFormat="1" applyFont="1" applyFill="1" applyBorder="1" applyAlignment="1">
      <alignment horizontal="center"/>
    </xf>
    <xf numFmtId="164" fontId="26" fillId="6" borderId="3" xfId="2" applyNumberFormat="1" applyFont="1" applyFill="1" applyBorder="1" applyAlignment="1" applyProtection="1">
      <alignment horizontal="right"/>
    </xf>
    <xf numFmtId="0" fontId="8" fillId="3" borderId="3" xfId="0" quotePrefix="1" applyFont="1" applyFill="1" applyBorder="1"/>
    <xf numFmtId="0" fontId="28" fillId="4" borderId="3" xfId="0" quotePrefix="1" applyFont="1" applyFill="1" applyBorder="1" applyAlignment="1">
      <alignment horizontal="right"/>
    </xf>
    <xf numFmtId="37" fontId="22" fillId="2" borderId="32" xfId="0" applyNumberFormat="1" applyFont="1" applyFill="1" applyBorder="1" applyAlignment="1">
      <alignment horizontal="center"/>
    </xf>
    <xf numFmtId="6" fontId="22" fillId="2" borderId="33" xfId="0" applyNumberFormat="1" applyFont="1" applyFill="1" applyBorder="1" applyAlignment="1">
      <alignment horizontal="center"/>
    </xf>
    <xf numFmtId="2" fontId="2" fillId="8" borderId="34" xfId="1" applyNumberFormat="1" applyFont="1" applyFill="1" applyBorder="1" applyAlignment="1" applyProtection="1">
      <alignment horizontal="right" vertical="center"/>
    </xf>
    <xf numFmtId="2" fontId="2" fillId="8" borderId="35" xfId="1" applyNumberFormat="1" applyFont="1" applyFill="1" applyBorder="1" applyAlignment="1" applyProtection="1">
      <alignment horizontal="right" vertical="center"/>
    </xf>
    <xf numFmtId="39" fontId="5" fillId="6" borderId="36" xfId="0" applyNumberFormat="1" applyFont="1" applyFill="1" applyBorder="1" applyAlignment="1" applyProtection="1">
      <alignment horizontal="right"/>
      <protection locked="0"/>
    </xf>
    <xf numFmtId="6" fontId="5" fillId="0" borderId="37" xfId="2" applyNumberFormat="1" applyFont="1" applyFill="1" applyBorder="1" applyAlignment="1" applyProtection="1">
      <alignment horizontal="right"/>
      <protection locked="0"/>
    </xf>
    <xf numFmtId="0" fontId="26" fillId="4" borderId="38" xfId="0" applyFont="1" applyFill="1" applyBorder="1"/>
    <xf numFmtId="164" fontId="22" fillId="2" borderId="39" xfId="0" applyNumberFormat="1" applyFont="1" applyFill="1" applyBorder="1" applyAlignment="1">
      <alignment horizontal="right"/>
    </xf>
    <xf numFmtId="9" fontId="25" fillId="0" borderId="34" xfId="3" applyFont="1" applyFill="1" applyBorder="1" applyAlignment="1" applyProtection="1">
      <alignment horizontal="center"/>
      <protection locked="0"/>
    </xf>
    <xf numFmtId="39" fontId="22" fillId="0" borderId="36" xfId="0" applyNumberFormat="1" applyFont="1" applyBorder="1" applyAlignment="1">
      <alignment horizontal="right"/>
    </xf>
    <xf numFmtId="164" fontId="8" fillId="0" borderId="35" xfId="0" applyNumberFormat="1" applyFont="1" applyBorder="1" applyAlignment="1">
      <alignment horizontal="right"/>
    </xf>
    <xf numFmtId="2" fontId="2" fillId="5" borderId="34" xfId="1" applyNumberFormat="1" applyFont="1" applyFill="1" applyBorder="1" applyAlignment="1" applyProtection="1">
      <alignment horizontal="right" vertical="center"/>
    </xf>
    <xf numFmtId="2" fontId="2" fillId="5" borderId="35" xfId="1" applyNumberFormat="1" applyFont="1" applyFill="1" applyBorder="1" applyAlignment="1" applyProtection="1">
      <alignment horizontal="right" vertical="center"/>
    </xf>
    <xf numFmtId="39" fontId="8" fillId="0" borderId="36" xfId="0" applyNumberFormat="1" applyFont="1" applyBorder="1" applyAlignment="1">
      <alignment horizontal="right"/>
    </xf>
    <xf numFmtId="164" fontId="8" fillId="0" borderId="39" xfId="0" applyNumberFormat="1" applyFont="1" applyBorder="1" applyAlignment="1">
      <alignment horizontal="right"/>
    </xf>
    <xf numFmtId="2" fontId="28" fillId="7" borderId="36" xfId="1" quotePrefix="1" applyNumberFormat="1" applyFont="1" applyFill="1" applyBorder="1" applyAlignment="1" applyProtection="1">
      <alignment horizontal="right"/>
    </xf>
    <xf numFmtId="164" fontId="28" fillId="7" borderId="39" xfId="0" quotePrefix="1" applyNumberFormat="1" applyFont="1" applyFill="1" applyBorder="1" applyAlignment="1">
      <alignment horizontal="right"/>
    </xf>
    <xf numFmtId="6" fontId="4" fillId="7" borderId="38" xfId="0" applyNumberFormat="1" applyFont="1" applyFill="1" applyBorder="1" applyAlignment="1">
      <alignment horizontal="right"/>
    </xf>
    <xf numFmtId="6" fontId="4" fillId="7" borderId="40" xfId="0" applyNumberFormat="1" applyFont="1" applyFill="1" applyBorder="1" applyAlignment="1">
      <alignment horizontal="right"/>
    </xf>
    <xf numFmtId="6" fontId="29" fillId="15" borderId="34" xfId="0" applyNumberFormat="1" applyFont="1" applyFill="1" applyBorder="1" applyAlignment="1">
      <alignment horizontal="right"/>
    </xf>
    <xf numFmtId="6" fontId="29" fillId="15" borderId="35" xfId="0" applyNumberFormat="1" applyFont="1" applyFill="1" applyBorder="1" applyAlignment="1">
      <alignment horizontal="right"/>
    </xf>
    <xf numFmtId="6" fontId="5" fillId="3" borderId="38" xfId="0" applyNumberFormat="1" applyFont="1" applyFill="1" applyBorder="1" applyAlignment="1">
      <alignment horizontal="right"/>
    </xf>
    <xf numFmtId="6" fontId="5" fillId="6" borderId="39" xfId="0" applyNumberFormat="1" applyFont="1" applyFill="1" applyBorder="1" applyAlignment="1" applyProtection="1">
      <alignment horizontal="right"/>
      <protection locked="0"/>
    </xf>
    <xf numFmtId="6" fontId="29" fillId="3" borderId="41" xfId="0" applyNumberFormat="1" applyFont="1" applyFill="1" applyBorder="1" applyAlignment="1">
      <alignment horizontal="right"/>
    </xf>
    <xf numFmtId="6" fontId="28" fillId="0" borderId="39" xfId="0" applyNumberFormat="1" applyFont="1" applyBorder="1" applyAlignment="1">
      <alignment horizontal="right"/>
    </xf>
    <xf numFmtId="6" fontId="4" fillId="7" borderId="42" xfId="0" applyNumberFormat="1" applyFont="1" applyFill="1" applyBorder="1" applyAlignment="1">
      <alignment horizontal="right"/>
    </xf>
    <xf numFmtId="6" fontId="4" fillId="7" borderId="35" xfId="0" applyNumberFormat="1" applyFont="1" applyFill="1" applyBorder="1" applyAlignment="1">
      <alignment horizontal="right"/>
    </xf>
    <xf numFmtId="9" fontId="29" fillId="3" borderId="34" xfId="3" applyFont="1" applyFill="1" applyBorder="1" applyAlignment="1" applyProtection="1">
      <alignment horizontal="right"/>
    </xf>
    <xf numFmtId="6" fontId="28" fillId="0" borderId="37" xfId="0" applyNumberFormat="1" applyFont="1" applyBorder="1" applyAlignment="1" applyProtection="1">
      <alignment horizontal="right"/>
      <protection locked="0"/>
    </xf>
    <xf numFmtId="6" fontId="4" fillId="7" borderId="43" xfId="0" applyNumberFormat="1" applyFont="1" applyFill="1" applyBorder="1" applyAlignment="1">
      <alignment horizontal="right"/>
    </xf>
    <xf numFmtId="39" fontId="27" fillId="12" borderId="34" xfId="0" applyNumberFormat="1" applyFont="1" applyFill="1" applyBorder="1" applyAlignment="1">
      <alignment horizontal="left"/>
    </xf>
    <xf numFmtId="37" fontId="27" fillId="12" borderId="35" xfId="0" applyNumberFormat="1" applyFont="1" applyFill="1" applyBorder="1" applyAlignment="1">
      <alignment horizontal="right"/>
    </xf>
    <xf numFmtId="0" fontId="29" fillId="11" borderId="34" xfId="0" applyFont="1" applyFill="1" applyBorder="1" applyAlignment="1">
      <alignment horizontal="right"/>
    </xf>
    <xf numFmtId="164" fontId="29" fillId="11" borderId="35" xfId="0" applyNumberFormat="1" applyFont="1" applyFill="1" applyBorder="1" applyAlignment="1">
      <alignment horizontal="right"/>
    </xf>
    <xf numFmtId="6" fontId="5" fillId="3" borderId="42" xfId="0" applyNumberFormat="1" applyFont="1" applyFill="1" applyBorder="1" applyAlignment="1">
      <alignment horizontal="right"/>
    </xf>
    <xf numFmtId="6" fontId="5" fillId="6" borderId="37" xfId="0" applyNumberFormat="1" applyFont="1" applyFill="1" applyBorder="1" applyAlignment="1" applyProtection="1">
      <alignment horizontal="right"/>
      <protection locked="0"/>
    </xf>
    <xf numFmtId="6" fontId="29" fillId="3" borderId="44" xfId="0" applyNumberFormat="1" applyFont="1" applyFill="1" applyBorder="1" applyAlignment="1">
      <alignment horizontal="right"/>
    </xf>
    <xf numFmtId="0" fontId="22" fillId="0" borderId="3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30" fillId="9" borderId="25" xfId="0" applyFont="1" applyFill="1" applyBorder="1" applyAlignment="1">
      <alignment vertical="center" wrapText="1"/>
    </xf>
    <xf numFmtId="0" fontId="30" fillId="9" borderId="5" xfId="0" applyFont="1" applyFill="1" applyBorder="1" applyAlignment="1">
      <alignment vertical="center" wrapText="1"/>
    </xf>
    <xf numFmtId="0" fontId="30" fillId="9" borderId="27" xfId="0" applyFont="1" applyFill="1" applyBorder="1" applyAlignment="1">
      <alignment vertical="center" wrapText="1"/>
    </xf>
    <xf numFmtId="0" fontId="28" fillId="7" borderId="26" xfId="0" applyFont="1" applyFill="1" applyBorder="1" applyAlignment="1">
      <alignment horizontal="center" vertical="center" wrapText="1"/>
    </xf>
    <xf numFmtId="0" fontId="28" fillId="7" borderId="28" xfId="0" applyFont="1" applyFill="1" applyBorder="1" applyAlignment="1">
      <alignment horizontal="center" vertical="center"/>
    </xf>
    <xf numFmtId="0" fontId="28" fillId="7" borderId="45" xfId="0" applyFont="1" applyFill="1" applyBorder="1" applyAlignment="1">
      <alignment horizontal="center" vertical="center"/>
    </xf>
    <xf numFmtId="0" fontId="28" fillId="7" borderId="46" xfId="0" applyFont="1" applyFill="1" applyBorder="1" applyAlignment="1">
      <alignment horizontal="center" vertical="center"/>
    </xf>
    <xf numFmtId="0" fontId="55" fillId="6" borderId="3" xfId="0" applyFont="1" applyFill="1" applyBorder="1" applyAlignment="1">
      <alignment horizontal="left" vertical="center"/>
    </xf>
    <xf numFmtId="0" fontId="55" fillId="6" borderId="4" xfId="0" applyFont="1" applyFill="1" applyBorder="1" applyAlignment="1">
      <alignment horizontal="left" vertical="center"/>
    </xf>
    <xf numFmtId="0" fontId="55" fillId="6" borderId="2" xfId="0" applyFont="1" applyFill="1" applyBorder="1" applyAlignment="1">
      <alignment horizontal="left" vertical="center"/>
    </xf>
    <xf numFmtId="0" fontId="55" fillId="6" borderId="29" xfId="0" applyFont="1" applyFill="1" applyBorder="1" applyAlignment="1">
      <alignment horizontal="left" vertical="center"/>
    </xf>
    <xf numFmtId="0" fontId="11" fillId="0" borderId="0" xfId="7" applyAlignment="1">
      <alignment horizontal="center"/>
    </xf>
    <xf numFmtId="0" fontId="11" fillId="0" borderId="8"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12" fillId="0" borderId="0" xfId="7" applyFont="1" applyAlignment="1">
      <alignment horizontal="center"/>
    </xf>
    <xf numFmtId="0" fontId="7" fillId="0" borderId="0" xfId="7" applyFont="1" applyAlignment="1">
      <alignment horizontal="center"/>
    </xf>
    <xf numFmtId="0" fontId="9" fillId="6" borderId="16" xfId="11" applyFont="1" applyFill="1" applyBorder="1" applyAlignment="1" applyProtection="1">
      <alignment horizontal="left" vertical="center"/>
      <protection locked="0"/>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xf numFmtId="0" fontId="9" fillId="6" borderId="10" xfId="11" applyFont="1" applyFill="1" applyBorder="1" applyAlignment="1" applyProtection="1">
      <alignment horizontal="left" vertic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94615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94615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4"/>
  <sheetViews>
    <sheetView tabSelected="1" zoomScale="120" zoomScaleNormal="120" workbookViewId="0">
      <selection activeCell="A12" sqref="A12"/>
    </sheetView>
  </sheetViews>
  <sheetFormatPr defaultColWidth="8.81640625" defaultRowHeight="14.5"/>
  <cols>
    <col min="1" max="1" width="156.453125" customWidth="1"/>
  </cols>
  <sheetData>
    <row r="1" spans="1:1">
      <c r="A1" s="85" t="s">
        <v>55</v>
      </c>
    </row>
    <row r="2" spans="1:1">
      <c r="A2" s="86"/>
    </row>
    <row r="3" spans="1:1">
      <c r="A3" s="111" t="s">
        <v>56</v>
      </c>
    </row>
    <row r="4" spans="1:1" ht="8.25" customHeight="1">
      <c r="A4" s="87"/>
    </row>
    <row r="5" spans="1:1">
      <c r="A5" s="84" t="s">
        <v>125</v>
      </c>
    </row>
    <row r="6" spans="1:1">
      <c r="A6" s="88" t="s">
        <v>114</v>
      </c>
    </row>
    <row r="7" spans="1:1">
      <c r="A7" s="88" t="s">
        <v>74</v>
      </c>
    </row>
    <row r="8" spans="1:1">
      <c r="A8" s="88" t="s">
        <v>127</v>
      </c>
    </row>
    <row r="9" spans="1:1">
      <c r="A9" s="84"/>
    </row>
    <row r="10" spans="1:1">
      <c r="A10" s="111" t="s">
        <v>57</v>
      </c>
    </row>
    <row r="11" spans="1:1" ht="10.5" customHeight="1">
      <c r="A11" s="87"/>
    </row>
    <row r="12" spans="1:1">
      <c r="A12" s="88" t="s">
        <v>58</v>
      </c>
    </row>
    <row r="13" spans="1:1">
      <c r="A13" s="88" t="s">
        <v>130</v>
      </c>
    </row>
    <row r="14" spans="1:1">
      <c r="A14" s="203" t="s">
        <v>124</v>
      </c>
    </row>
    <row r="15" spans="1:1">
      <c r="A15" s="89" t="s">
        <v>123</v>
      </c>
    </row>
    <row r="16" spans="1:1">
      <c r="A16" s="89" t="s">
        <v>91</v>
      </c>
    </row>
    <row r="17" spans="1:1">
      <c r="A17" s="88"/>
    </row>
    <row r="18" spans="1:1" ht="15.5">
      <c r="A18" s="104" t="s">
        <v>73</v>
      </c>
    </row>
    <row r="19" spans="1:1" ht="9" customHeight="1">
      <c r="A19" s="88"/>
    </row>
    <row r="20" spans="1:1">
      <c r="A20" s="88" t="s">
        <v>108</v>
      </c>
    </row>
    <row r="21" spans="1:1">
      <c r="A21" s="87"/>
    </row>
    <row r="22" spans="1:1" ht="15.5">
      <c r="A22" s="105" t="s">
        <v>60</v>
      </c>
    </row>
    <row r="23" spans="1:1" ht="9.75" customHeight="1">
      <c r="A23" s="88"/>
    </row>
    <row r="24" spans="1:1" ht="18" customHeight="1">
      <c r="A24" s="88" t="s">
        <v>92</v>
      </c>
    </row>
    <row r="25" spans="1:1">
      <c r="A25" s="88" t="s">
        <v>90</v>
      </c>
    </row>
    <row r="26" spans="1:1">
      <c r="A26" s="201" t="s">
        <v>95</v>
      </c>
    </row>
    <row r="27" spans="1:1">
      <c r="A27" s="201" t="s">
        <v>115</v>
      </c>
    </row>
    <row r="28" spans="1:1">
      <c r="A28" s="91" t="s">
        <v>109</v>
      </c>
    </row>
    <row r="29" spans="1:1">
      <c r="A29" s="90" t="s">
        <v>117</v>
      </c>
    </row>
    <row r="30" spans="1:1">
      <c r="A30" s="199" t="s">
        <v>93</v>
      </c>
    </row>
    <row r="31" spans="1:1">
      <c r="A31" s="88" t="s">
        <v>122</v>
      </c>
    </row>
    <row r="32" spans="1:1" ht="28.5">
      <c r="A32" s="198" t="s">
        <v>110</v>
      </c>
    </row>
    <row r="33" spans="1:2">
      <c r="A33" s="200" t="s">
        <v>94</v>
      </c>
      <c r="B33" s="81"/>
    </row>
    <row r="34" spans="1:2">
      <c r="A34" s="92" t="s">
        <v>112</v>
      </c>
      <c r="B34" s="82"/>
    </row>
    <row r="35" spans="1:2" ht="18" customHeight="1">
      <c r="A35" s="93" t="s">
        <v>111</v>
      </c>
      <c r="B35" s="83"/>
    </row>
    <row r="36" spans="1:2">
      <c r="A36" s="84"/>
    </row>
    <row r="37" spans="1:2" ht="15.5">
      <c r="A37" s="106" t="s">
        <v>59</v>
      </c>
    </row>
    <row r="38" spans="1:2" ht="12.75" customHeight="1">
      <c r="A38" s="84"/>
    </row>
    <row r="39" spans="1:2" ht="28">
      <c r="A39" s="89" t="s">
        <v>106</v>
      </c>
    </row>
    <row r="40" spans="1:2" ht="29">
      <c r="A40" s="94" t="s">
        <v>96</v>
      </c>
    </row>
    <row r="41" spans="1:2">
      <c r="A41" s="94" t="s">
        <v>97</v>
      </c>
    </row>
    <row r="42" spans="1:2">
      <c r="A42" s="94" t="s">
        <v>98</v>
      </c>
    </row>
    <row r="43" spans="1:2">
      <c r="A43" s="94" t="s">
        <v>99</v>
      </c>
    </row>
    <row r="44" spans="1:2">
      <c r="A44" s="94" t="s">
        <v>100</v>
      </c>
    </row>
    <row r="45" spans="1:2">
      <c r="A45" s="94" t="s">
        <v>101</v>
      </c>
    </row>
    <row r="46" spans="1:2">
      <c r="A46" s="94" t="s">
        <v>102</v>
      </c>
    </row>
    <row r="47" spans="1:2">
      <c r="A47" s="94" t="s">
        <v>103</v>
      </c>
    </row>
    <row r="48" spans="1:2">
      <c r="A48" s="95" t="s">
        <v>104</v>
      </c>
    </row>
    <row r="49" spans="1:1">
      <c r="A49" s="95" t="s">
        <v>105</v>
      </c>
    </row>
    <row r="50" spans="1:1">
      <c r="A50" s="84"/>
    </row>
    <row r="51" spans="1:1" ht="15.5">
      <c r="A51" s="98" t="s">
        <v>62</v>
      </c>
    </row>
    <row r="52" spans="1:1" ht="9.75" customHeight="1">
      <c r="A52" s="84"/>
    </row>
    <row r="53" spans="1:1">
      <c r="A53" s="89" t="s">
        <v>88</v>
      </c>
    </row>
    <row r="54" spans="1:1">
      <c r="A54" s="89" t="s">
        <v>113</v>
      </c>
    </row>
    <row r="55" spans="1:1">
      <c r="A55" s="87"/>
    </row>
    <row r="56" spans="1:1" ht="15.5">
      <c r="A56" s="97" t="s">
        <v>61</v>
      </c>
    </row>
    <row r="57" spans="1:1" ht="9" customHeight="1">
      <c r="A57" s="96"/>
    </row>
    <row r="58" spans="1:1">
      <c r="A58" s="88" t="s">
        <v>89</v>
      </c>
    </row>
    <row r="59" spans="1:1">
      <c r="A59" s="197" t="s">
        <v>107</v>
      </c>
    </row>
    <row r="60" spans="1:1" ht="15" thickBot="1">
      <c r="A60" s="118"/>
    </row>
    <row r="62" spans="1:1">
      <c r="A62" s="80"/>
    </row>
    <row r="63" spans="1:1">
      <c r="A63" s="79"/>
    </row>
    <row r="64" spans="1:1">
      <c r="A64" s="7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G114"/>
  <sheetViews>
    <sheetView zoomScale="60" zoomScaleNormal="60" workbookViewId="0">
      <pane ySplit="3" topLeftCell="A29" activePane="bottomLeft" state="frozen"/>
      <selection pane="bottomLeft" activeCell="F57" sqref="F57"/>
    </sheetView>
  </sheetViews>
  <sheetFormatPr defaultColWidth="16.1796875" defaultRowHeight="15.5"/>
  <cols>
    <col min="1" max="1" width="116.81640625" style="1" customWidth="1"/>
    <col min="2" max="2" width="22.81640625" style="4" customWidth="1"/>
    <col min="3" max="3" width="16.453125" style="1" customWidth="1"/>
    <col min="4" max="4" width="32.1796875" style="1" customWidth="1"/>
    <col min="5" max="5" width="16.453125" style="1" customWidth="1"/>
    <col min="6" max="6" width="48.6328125" style="1" customWidth="1"/>
    <col min="7" max="7" width="8.54296875" style="1" customWidth="1"/>
    <col min="8" max="8" width="16.1796875" style="1" customWidth="1"/>
    <col min="9" max="16384" width="16.1796875" style="1"/>
  </cols>
  <sheetData>
    <row r="1" spans="1:7" ht="62.4" customHeight="1">
      <c r="A1" s="248" t="s">
        <v>128</v>
      </c>
      <c r="B1" s="249"/>
      <c r="C1" s="249"/>
      <c r="D1" s="250"/>
      <c r="E1" s="251" t="s">
        <v>121</v>
      </c>
      <c r="F1" s="252"/>
    </row>
    <row r="2" spans="1:7" ht="65.400000000000006" customHeight="1" thickBot="1">
      <c r="A2" s="255" t="s">
        <v>72</v>
      </c>
      <c r="B2" s="256"/>
      <c r="C2" s="257"/>
      <c r="D2" s="258"/>
      <c r="E2" s="253"/>
      <c r="F2" s="254"/>
    </row>
    <row r="3" spans="1:7" s="34" customFormat="1" ht="66" customHeight="1">
      <c r="A3" s="202"/>
      <c r="B3" s="204"/>
      <c r="C3" s="246" t="s">
        <v>116</v>
      </c>
      <c r="D3" s="247"/>
      <c r="E3" s="246" t="s">
        <v>126</v>
      </c>
      <c r="F3" s="247"/>
    </row>
    <row r="4" spans="1:7" s="57" customFormat="1" ht="30" customHeight="1">
      <c r="A4" s="112" t="s">
        <v>47</v>
      </c>
      <c r="B4" s="205" t="s">
        <v>71</v>
      </c>
      <c r="C4" s="209" t="s">
        <v>4</v>
      </c>
      <c r="D4" s="210" t="s">
        <v>5</v>
      </c>
      <c r="E4" s="209" t="s">
        <v>4</v>
      </c>
      <c r="F4" s="210" t="s">
        <v>5</v>
      </c>
    </row>
    <row r="5" spans="1:7" s="39" customFormat="1" ht="30" customHeight="1">
      <c r="A5" s="55" t="s">
        <v>63</v>
      </c>
      <c r="B5" s="56"/>
      <c r="C5" s="211"/>
      <c r="D5" s="212"/>
      <c r="E5" s="211"/>
      <c r="F5" s="212"/>
      <c r="G5" s="38"/>
    </row>
    <row r="6" spans="1:7" s="41" customFormat="1" ht="21" customHeight="1">
      <c r="A6" s="99"/>
      <c r="B6" s="206"/>
      <c r="C6" s="213"/>
      <c r="D6" s="214">
        <f>(B6*C6)*0.25</f>
        <v>0</v>
      </c>
      <c r="E6" s="213"/>
      <c r="F6" s="214">
        <f>E6*B6</f>
        <v>0</v>
      </c>
    </row>
    <row r="7" spans="1:7" s="41" customFormat="1" ht="21" customHeight="1">
      <c r="A7" s="99"/>
      <c r="B7" s="206"/>
      <c r="C7" s="213"/>
      <c r="D7" s="214">
        <f t="shared" ref="D7:D16" si="0">(B7*C7)*0.25</f>
        <v>0</v>
      </c>
      <c r="E7" s="213"/>
      <c r="F7" s="214">
        <f t="shared" ref="F7:F16" si="1">E7*B7</f>
        <v>0</v>
      </c>
    </row>
    <row r="8" spans="1:7" s="41" customFormat="1" ht="21" customHeight="1">
      <c r="A8" s="99"/>
      <c r="B8" s="206"/>
      <c r="C8" s="213"/>
      <c r="D8" s="214">
        <f t="shared" si="0"/>
        <v>0</v>
      </c>
      <c r="E8" s="213"/>
      <c r="F8" s="214">
        <f t="shared" si="1"/>
        <v>0</v>
      </c>
    </row>
    <row r="9" spans="1:7" s="41" customFormat="1" ht="21" customHeight="1">
      <c r="A9" s="99"/>
      <c r="B9" s="206"/>
      <c r="C9" s="213"/>
      <c r="D9" s="214">
        <f t="shared" si="0"/>
        <v>0</v>
      </c>
      <c r="E9" s="213"/>
      <c r="F9" s="214">
        <f t="shared" si="1"/>
        <v>0</v>
      </c>
    </row>
    <row r="10" spans="1:7" s="2" customFormat="1" ht="21" customHeight="1">
      <c r="A10" s="100"/>
      <c r="B10" s="206"/>
      <c r="C10" s="213"/>
      <c r="D10" s="214">
        <f t="shared" si="0"/>
        <v>0</v>
      </c>
      <c r="E10" s="213"/>
      <c r="F10" s="214">
        <f t="shared" si="1"/>
        <v>0</v>
      </c>
    </row>
    <row r="11" spans="1:7" s="2" customFormat="1" ht="21" customHeight="1">
      <c r="A11" s="100"/>
      <c r="B11" s="206"/>
      <c r="C11" s="213"/>
      <c r="D11" s="214">
        <f t="shared" si="0"/>
        <v>0</v>
      </c>
      <c r="E11" s="213"/>
      <c r="F11" s="214">
        <f t="shared" si="1"/>
        <v>0</v>
      </c>
    </row>
    <row r="12" spans="1:7" s="2" customFormat="1" ht="21" customHeight="1">
      <c r="A12" s="100"/>
      <c r="B12" s="206"/>
      <c r="C12" s="213"/>
      <c r="D12" s="214">
        <f t="shared" si="0"/>
        <v>0</v>
      </c>
      <c r="E12" s="213"/>
      <c r="F12" s="214">
        <f t="shared" si="1"/>
        <v>0</v>
      </c>
    </row>
    <row r="13" spans="1:7" s="2" customFormat="1" ht="21" customHeight="1">
      <c r="A13" s="100"/>
      <c r="B13" s="206"/>
      <c r="C13" s="213"/>
      <c r="D13" s="214">
        <f t="shared" si="0"/>
        <v>0</v>
      </c>
      <c r="E13" s="213"/>
      <c r="F13" s="214">
        <f t="shared" si="1"/>
        <v>0</v>
      </c>
    </row>
    <row r="14" spans="1:7" s="2" customFormat="1" ht="21" customHeight="1">
      <c r="A14" s="100"/>
      <c r="B14" s="206"/>
      <c r="C14" s="213"/>
      <c r="D14" s="214">
        <f t="shared" si="0"/>
        <v>0</v>
      </c>
      <c r="E14" s="213"/>
      <c r="F14" s="214">
        <f t="shared" si="1"/>
        <v>0</v>
      </c>
    </row>
    <row r="15" spans="1:7" s="2" customFormat="1" ht="21" customHeight="1">
      <c r="A15" s="100"/>
      <c r="B15" s="206"/>
      <c r="C15" s="213"/>
      <c r="D15" s="214">
        <f t="shared" si="0"/>
        <v>0</v>
      </c>
      <c r="E15" s="213"/>
      <c r="F15" s="214">
        <f t="shared" si="1"/>
        <v>0</v>
      </c>
    </row>
    <row r="16" spans="1:7" s="2" customFormat="1" ht="21" customHeight="1">
      <c r="A16" s="77"/>
      <c r="B16" s="206"/>
      <c r="C16" s="213"/>
      <c r="D16" s="214">
        <f t="shared" si="0"/>
        <v>0</v>
      </c>
      <c r="E16" s="213"/>
      <c r="F16" s="214">
        <f t="shared" si="1"/>
        <v>0</v>
      </c>
    </row>
    <row r="17" spans="1:7" s="41" customFormat="1" ht="29.15" customHeight="1">
      <c r="A17" s="113" t="s">
        <v>65</v>
      </c>
      <c r="B17" s="62"/>
      <c r="C17" s="215"/>
      <c r="D17" s="216">
        <f>SUBTOTAL(9,D6:D16)</f>
        <v>0</v>
      </c>
      <c r="E17" s="215"/>
      <c r="F17" s="216">
        <f>SUBTOTAL(9,F6:F16)</f>
        <v>0</v>
      </c>
    </row>
    <row r="18" spans="1:7" s="40" customFormat="1" ht="29.15" customHeight="1">
      <c r="A18" s="113" t="s">
        <v>66</v>
      </c>
      <c r="B18" s="43"/>
      <c r="C18" s="217" t="s">
        <v>44</v>
      </c>
      <c r="D18" s="216">
        <f>IFERROR(ROUND(C18*D17,0),0)</f>
        <v>0</v>
      </c>
      <c r="E18" s="217" t="s">
        <v>44</v>
      </c>
      <c r="F18" s="216">
        <f>IFERROR(ROUND(E18*F17,0),0)</f>
        <v>0</v>
      </c>
    </row>
    <row r="19" spans="1:7" s="44" customFormat="1" ht="29.15" customHeight="1">
      <c r="A19" s="58" t="s">
        <v>67</v>
      </c>
      <c r="B19" s="63"/>
      <c r="C19" s="218">
        <f>SUBTOTAL(9,C6:C16)</f>
        <v>0</v>
      </c>
      <c r="D19" s="219">
        <f>D17+D18</f>
        <v>0</v>
      </c>
      <c r="E19" s="218">
        <f>SUBTOTAL(9,E6:E16)</f>
        <v>0</v>
      </c>
      <c r="F19" s="219">
        <f>F17+F18</f>
        <v>0</v>
      </c>
    </row>
    <row r="20" spans="1:7" s="48" customFormat="1" ht="31" customHeight="1">
      <c r="A20" s="45" t="s">
        <v>68</v>
      </c>
      <c r="B20" s="46"/>
      <c r="C20" s="220"/>
      <c r="D20" s="221"/>
      <c r="E20" s="220"/>
      <c r="F20" s="221"/>
      <c r="G20" s="47"/>
    </row>
    <row r="21" spans="1:7" s="2" customFormat="1" ht="21" customHeight="1">
      <c r="A21" s="77"/>
      <c r="B21" s="206"/>
      <c r="C21" s="213"/>
      <c r="D21" s="214">
        <f>(B21*C21)*0.25</f>
        <v>0</v>
      </c>
      <c r="E21" s="213"/>
      <c r="F21" s="214">
        <f>E21*B21</f>
        <v>0</v>
      </c>
    </row>
    <row r="22" spans="1:7" s="2" customFormat="1" ht="21" customHeight="1">
      <c r="A22" s="77"/>
      <c r="B22" s="206"/>
      <c r="C22" s="213"/>
      <c r="D22" s="214">
        <f t="shared" ref="D22:D28" si="2">(B22*C22)*0.25</f>
        <v>0</v>
      </c>
      <c r="E22" s="213"/>
      <c r="F22" s="214">
        <f t="shared" ref="F22:F28" si="3">E22*B22</f>
        <v>0</v>
      </c>
    </row>
    <row r="23" spans="1:7" s="2" customFormat="1" ht="21" customHeight="1">
      <c r="A23" s="77"/>
      <c r="B23" s="206"/>
      <c r="C23" s="213"/>
      <c r="D23" s="214">
        <f t="shared" si="2"/>
        <v>0</v>
      </c>
      <c r="E23" s="213"/>
      <c r="F23" s="214">
        <f t="shared" si="3"/>
        <v>0</v>
      </c>
    </row>
    <row r="24" spans="1:7" s="2" customFormat="1" ht="21" customHeight="1">
      <c r="A24" s="77"/>
      <c r="B24" s="206"/>
      <c r="C24" s="213"/>
      <c r="D24" s="214">
        <f t="shared" si="2"/>
        <v>0</v>
      </c>
      <c r="E24" s="213"/>
      <c r="F24" s="214">
        <f t="shared" si="3"/>
        <v>0</v>
      </c>
    </row>
    <row r="25" spans="1:7" s="2" customFormat="1" ht="21" customHeight="1">
      <c r="A25" s="77"/>
      <c r="B25" s="206"/>
      <c r="C25" s="213"/>
      <c r="D25" s="214">
        <f t="shared" si="2"/>
        <v>0</v>
      </c>
      <c r="E25" s="213"/>
      <c r="F25" s="214">
        <f t="shared" si="3"/>
        <v>0</v>
      </c>
    </row>
    <row r="26" spans="1:7" s="2" customFormat="1" ht="21" customHeight="1">
      <c r="A26" s="77"/>
      <c r="B26" s="206"/>
      <c r="C26" s="213"/>
      <c r="D26" s="214">
        <f t="shared" si="2"/>
        <v>0</v>
      </c>
      <c r="E26" s="213"/>
      <c r="F26" s="214">
        <f t="shared" si="3"/>
        <v>0</v>
      </c>
    </row>
    <row r="27" spans="1:7" s="2" customFormat="1" ht="21" customHeight="1">
      <c r="A27" s="77"/>
      <c r="B27" s="206"/>
      <c r="C27" s="213"/>
      <c r="D27" s="214">
        <f t="shared" si="2"/>
        <v>0</v>
      </c>
      <c r="E27" s="213"/>
      <c r="F27" s="214">
        <f t="shared" si="3"/>
        <v>0</v>
      </c>
    </row>
    <row r="28" spans="1:7" s="2" customFormat="1" ht="21" customHeight="1">
      <c r="A28" s="77"/>
      <c r="B28" s="206"/>
      <c r="C28" s="213"/>
      <c r="D28" s="214">
        <f t="shared" si="2"/>
        <v>0</v>
      </c>
      <c r="E28" s="213"/>
      <c r="F28" s="214">
        <f t="shared" si="3"/>
        <v>0</v>
      </c>
    </row>
    <row r="29" spans="1:7" s="44" customFormat="1" ht="31" customHeight="1">
      <c r="A29" s="114" t="s">
        <v>64</v>
      </c>
      <c r="B29" s="207"/>
      <c r="C29" s="222">
        <f>SUBTOTAL(9,C21:C28)</f>
        <v>0</v>
      </c>
      <c r="D29" s="223">
        <f>SUBTOTAL(9,D21:D28)</f>
        <v>0</v>
      </c>
      <c r="E29" s="222">
        <f>SUBTOTAL(9,E21:E28)</f>
        <v>0</v>
      </c>
      <c r="F29" s="223">
        <f>SUBTOTAL(9,F21:F28)</f>
        <v>0</v>
      </c>
    </row>
    <row r="30" spans="1:7" s="68" customFormat="1" ht="36" customHeight="1">
      <c r="A30" s="112" t="s">
        <v>39</v>
      </c>
      <c r="B30" s="208"/>
      <c r="C30" s="224">
        <f>C29+C19</f>
        <v>0</v>
      </c>
      <c r="D30" s="225">
        <f>D29+D19</f>
        <v>0</v>
      </c>
      <c r="E30" s="224">
        <f>E29+E19</f>
        <v>0</v>
      </c>
      <c r="F30" s="225">
        <f>F29+F19</f>
        <v>0</v>
      </c>
    </row>
    <row r="31" spans="1:7" s="3" customFormat="1" ht="18" customHeight="1">
      <c r="B31" s="6"/>
      <c r="C31" s="226"/>
      <c r="D31" s="227"/>
      <c r="E31" s="226"/>
      <c r="F31" s="227"/>
    </row>
    <row r="32" spans="1:7" s="49" customFormat="1" ht="29.15" customHeight="1">
      <c r="A32" s="119" t="s">
        <v>48</v>
      </c>
      <c r="B32" s="120"/>
      <c r="C32" s="228"/>
      <c r="D32" s="229"/>
      <c r="E32" s="228"/>
      <c r="F32" s="229"/>
    </row>
    <row r="33" spans="1:6" s="65" customFormat="1" ht="21" customHeight="1">
      <c r="A33" s="78"/>
      <c r="B33" s="64"/>
      <c r="C33" s="230"/>
      <c r="D33" s="231"/>
      <c r="E33" s="230"/>
      <c r="F33" s="231"/>
    </row>
    <row r="34" spans="1:6" s="65" customFormat="1" ht="21" customHeight="1">
      <c r="A34" s="78"/>
      <c r="B34" s="64"/>
      <c r="C34" s="230"/>
      <c r="D34" s="231"/>
      <c r="E34" s="230"/>
      <c r="F34" s="231"/>
    </row>
    <row r="35" spans="1:6" s="65" customFormat="1" ht="21" customHeight="1">
      <c r="A35" s="78"/>
      <c r="B35" s="64"/>
      <c r="C35" s="230"/>
      <c r="D35" s="231"/>
      <c r="E35" s="230"/>
      <c r="F35" s="231"/>
    </row>
    <row r="36" spans="1:6" s="65" customFormat="1" ht="21" customHeight="1">
      <c r="A36" s="78"/>
      <c r="B36" s="64"/>
      <c r="C36" s="230"/>
      <c r="D36" s="231"/>
      <c r="E36" s="230"/>
      <c r="F36" s="231"/>
    </row>
    <row r="37" spans="1:6" s="65" customFormat="1" ht="21" customHeight="1">
      <c r="A37" s="78"/>
      <c r="B37" s="64"/>
      <c r="C37" s="230"/>
      <c r="D37" s="231"/>
      <c r="E37" s="230"/>
      <c r="F37" s="231"/>
    </row>
    <row r="38" spans="1:6" s="65" customFormat="1" ht="21" customHeight="1">
      <c r="A38" s="78"/>
      <c r="B38" s="64"/>
      <c r="C38" s="230"/>
      <c r="D38" s="231"/>
      <c r="E38" s="230"/>
      <c r="F38" s="231"/>
    </row>
    <row r="39" spans="1:6" s="65" customFormat="1" ht="21" customHeight="1">
      <c r="A39" s="78"/>
      <c r="B39" s="64"/>
      <c r="C39" s="230"/>
      <c r="D39" s="231"/>
      <c r="E39" s="230"/>
      <c r="F39" s="231"/>
    </row>
    <row r="40" spans="1:6" s="65" customFormat="1" ht="21" customHeight="1">
      <c r="A40" s="78"/>
      <c r="B40" s="64"/>
      <c r="C40" s="230"/>
      <c r="D40" s="231"/>
      <c r="E40" s="230"/>
      <c r="F40" s="231"/>
    </row>
    <row r="41" spans="1:6" s="65" customFormat="1" ht="21" customHeight="1">
      <c r="A41" s="78"/>
      <c r="B41" s="64"/>
      <c r="C41" s="230"/>
      <c r="D41" s="231"/>
      <c r="E41" s="230"/>
      <c r="F41" s="231"/>
    </row>
    <row r="42" spans="1:6" s="65" customFormat="1" ht="21" customHeight="1">
      <c r="A42" s="78"/>
      <c r="B42" s="64"/>
      <c r="C42" s="230"/>
      <c r="D42" s="231"/>
      <c r="E42" s="230"/>
      <c r="F42" s="231"/>
    </row>
    <row r="43" spans="1:6" s="65" customFormat="1" ht="21" customHeight="1">
      <c r="A43" s="78"/>
      <c r="B43" s="64"/>
      <c r="C43" s="230"/>
      <c r="D43" s="231"/>
      <c r="E43" s="230"/>
      <c r="F43" s="231"/>
    </row>
    <row r="44" spans="1:6" s="65" customFormat="1" ht="21" customHeight="1">
      <c r="A44" s="78"/>
      <c r="B44" s="64"/>
      <c r="C44" s="230"/>
      <c r="D44" s="231"/>
      <c r="E44" s="230"/>
      <c r="F44" s="231"/>
    </row>
    <row r="45" spans="1:6" s="65" customFormat="1" ht="21" customHeight="1">
      <c r="A45" s="78"/>
      <c r="B45" s="64"/>
      <c r="C45" s="230"/>
      <c r="D45" s="231"/>
      <c r="E45" s="230"/>
      <c r="F45" s="231"/>
    </row>
    <row r="46" spans="1:6" s="65" customFormat="1" ht="21" customHeight="1">
      <c r="A46" s="78"/>
      <c r="B46" s="64"/>
      <c r="C46" s="230"/>
      <c r="D46" s="231"/>
      <c r="E46" s="230"/>
      <c r="F46" s="231"/>
    </row>
    <row r="47" spans="1:6" s="65" customFormat="1" ht="21" customHeight="1">
      <c r="A47" s="78"/>
      <c r="B47" s="64"/>
      <c r="C47" s="230"/>
      <c r="D47" s="231"/>
      <c r="E47" s="230"/>
      <c r="F47" s="231"/>
    </row>
    <row r="48" spans="1:6" s="65" customFormat="1" ht="21" customHeight="1">
      <c r="A48" s="78"/>
      <c r="B48" s="64"/>
      <c r="C48" s="230"/>
      <c r="D48" s="231"/>
      <c r="E48" s="230"/>
      <c r="F48" s="231"/>
    </row>
    <row r="49" spans="1:6" s="65" customFormat="1" ht="21" customHeight="1">
      <c r="A49" s="78"/>
      <c r="B49" s="64"/>
      <c r="C49" s="230"/>
      <c r="D49" s="231"/>
      <c r="E49" s="230"/>
      <c r="F49" s="231"/>
    </row>
    <row r="50" spans="1:6" s="65" customFormat="1" ht="21" customHeight="1">
      <c r="A50" s="78"/>
      <c r="B50" s="64"/>
      <c r="C50" s="230"/>
      <c r="D50" s="231"/>
      <c r="E50" s="230"/>
      <c r="F50" s="231"/>
    </row>
    <row r="51" spans="1:6" s="49" customFormat="1" ht="29.15" customHeight="1">
      <c r="A51" s="119" t="s">
        <v>7</v>
      </c>
      <c r="B51" s="50"/>
      <c r="C51" s="232"/>
      <c r="D51" s="233">
        <f>SUBTOTAL(9,D33:D50)</f>
        <v>0</v>
      </c>
      <c r="E51" s="232"/>
      <c r="F51" s="233">
        <f>SUBTOTAL(9,F33:F50)</f>
        <v>0</v>
      </c>
    </row>
    <row r="52" spans="1:6" s="3" customFormat="1" ht="15.75" customHeight="1">
      <c r="A52" s="5"/>
      <c r="B52" s="7"/>
      <c r="C52" s="234"/>
      <c r="D52" s="235"/>
      <c r="E52" s="234"/>
      <c r="F52" s="235"/>
    </row>
    <row r="53" spans="1:6" s="52" customFormat="1" ht="29.15" customHeight="1">
      <c r="A53" s="109" t="s">
        <v>49</v>
      </c>
      <c r="B53" s="51"/>
      <c r="C53" s="236" t="str">
        <f>IFERROR(D53/(D51+D30),"0%")</f>
        <v>0%</v>
      </c>
      <c r="D53" s="237">
        <f>'Admin Expense Detail'!H42</f>
        <v>0</v>
      </c>
      <c r="E53" s="236" t="str">
        <f>IFERROR(F53/(F51+F30),"0%")</f>
        <v>0%</v>
      </c>
      <c r="F53" s="237">
        <f>'Admin Expense Detail'!J42</f>
        <v>0</v>
      </c>
    </row>
    <row r="54" spans="1:6" s="3" customFormat="1" ht="19.5" customHeight="1">
      <c r="A54" s="35"/>
      <c r="B54" s="7"/>
      <c r="C54" s="234"/>
      <c r="D54" s="238"/>
      <c r="E54" s="234"/>
      <c r="F54" s="238"/>
    </row>
    <row r="55" spans="1:6" s="44" customFormat="1" ht="29.15" customHeight="1">
      <c r="A55" s="121" t="s">
        <v>50</v>
      </c>
      <c r="B55" s="122"/>
      <c r="C55" s="239"/>
      <c r="D55" s="240"/>
      <c r="E55" s="239"/>
      <c r="F55" s="240"/>
    </row>
    <row r="56" spans="1:6" s="65" customFormat="1" ht="21" customHeight="1">
      <c r="A56" s="78" t="s">
        <v>129</v>
      </c>
      <c r="B56" s="66"/>
      <c r="C56" s="230"/>
      <c r="D56" s="231"/>
      <c r="E56" s="230"/>
      <c r="F56" s="231"/>
    </row>
    <row r="57" spans="1:6" s="65" customFormat="1" ht="21" customHeight="1">
      <c r="A57" s="78" t="s">
        <v>118</v>
      </c>
      <c r="B57" s="66"/>
      <c r="C57" s="230"/>
      <c r="D57" s="231"/>
      <c r="E57" s="230"/>
      <c r="F57" s="231"/>
    </row>
    <row r="58" spans="1:6" s="65" customFormat="1" ht="21" customHeight="1">
      <c r="A58" s="78" t="s">
        <v>119</v>
      </c>
      <c r="B58" s="66"/>
      <c r="C58" s="230"/>
      <c r="D58" s="231"/>
      <c r="E58" s="230"/>
      <c r="F58" s="231"/>
    </row>
    <row r="59" spans="1:6" s="65" customFormat="1" ht="21" customHeight="1">
      <c r="A59" s="78" t="s">
        <v>120</v>
      </c>
      <c r="B59" s="66"/>
      <c r="C59" s="230"/>
      <c r="D59" s="231"/>
      <c r="E59" s="230"/>
      <c r="F59" s="231"/>
    </row>
    <row r="60" spans="1:6" s="65" customFormat="1" ht="21" customHeight="1">
      <c r="A60" s="78"/>
      <c r="B60" s="66"/>
      <c r="C60" s="230"/>
      <c r="D60" s="231"/>
      <c r="E60" s="230"/>
      <c r="F60" s="231"/>
    </row>
    <row r="61" spans="1:6" s="65" customFormat="1" ht="21" customHeight="1">
      <c r="A61" s="78"/>
      <c r="B61" s="66"/>
      <c r="C61" s="230"/>
      <c r="D61" s="231"/>
      <c r="E61" s="230"/>
      <c r="F61" s="231"/>
    </row>
    <row r="62" spans="1:6" s="65" customFormat="1" ht="21" customHeight="1">
      <c r="A62" s="78"/>
      <c r="B62" s="66"/>
      <c r="C62" s="230"/>
      <c r="D62" s="231"/>
      <c r="E62" s="230"/>
      <c r="F62" s="231"/>
    </row>
    <row r="63" spans="1:6" s="65" customFormat="1" ht="21" customHeight="1">
      <c r="A63" s="78"/>
      <c r="B63" s="66"/>
      <c r="C63" s="230"/>
      <c r="D63" s="231"/>
      <c r="E63" s="230"/>
      <c r="F63" s="231"/>
    </row>
    <row r="64" spans="1:6" s="65" customFormat="1" ht="21" customHeight="1">
      <c r="A64" s="78"/>
      <c r="B64" s="66"/>
      <c r="C64" s="230"/>
      <c r="D64" s="231"/>
      <c r="E64" s="230"/>
      <c r="F64" s="231"/>
    </row>
    <row r="65" spans="1:6" s="65" customFormat="1" ht="21" customHeight="1">
      <c r="A65" s="78"/>
      <c r="B65" s="66"/>
      <c r="C65" s="230"/>
      <c r="D65" s="231"/>
      <c r="E65" s="230"/>
      <c r="F65" s="231"/>
    </row>
    <row r="66" spans="1:6" s="65" customFormat="1" ht="21" customHeight="1">
      <c r="A66" s="78"/>
      <c r="B66" s="66"/>
      <c r="C66" s="230"/>
      <c r="D66" s="231"/>
      <c r="E66" s="230"/>
      <c r="F66" s="231"/>
    </row>
    <row r="67" spans="1:6" s="65" customFormat="1" ht="21" customHeight="1">
      <c r="A67" s="78"/>
      <c r="B67" s="66"/>
      <c r="C67" s="230"/>
      <c r="D67" s="231"/>
      <c r="E67" s="230"/>
      <c r="F67" s="231"/>
    </row>
    <row r="68" spans="1:6" s="65" customFormat="1" ht="21" customHeight="1">
      <c r="A68" s="78"/>
      <c r="B68" s="66"/>
      <c r="C68" s="230"/>
      <c r="D68" s="231"/>
      <c r="E68" s="230"/>
      <c r="F68" s="231"/>
    </row>
    <row r="69" spans="1:6" s="49" customFormat="1" ht="29.15" customHeight="1">
      <c r="A69" s="123" t="s">
        <v>6</v>
      </c>
      <c r="B69" s="53"/>
      <c r="C69" s="232"/>
      <c r="D69" s="233">
        <f>SUM(D56:D68)</f>
        <v>0</v>
      </c>
      <c r="E69" s="232"/>
      <c r="F69" s="233">
        <f>SUM(F56:F68)</f>
        <v>0</v>
      </c>
    </row>
    <row r="70" spans="1:6" s="3" customFormat="1" ht="19.5" customHeight="1">
      <c r="A70" s="35"/>
      <c r="B70" s="7"/>
      <c r="C70" s="234"/>
      <c r="D70" s="238"/>
      <c r="E70" s="234"/>
      <c r="F70" s="238"/>
    </row>
    <row r="71" spans="1:6" s="54" customFormat="1" ht="29.15" customHeight="1">
      <c r="A71" s="110" t="s">
        <v>51</v>
      </c>
      <c r="B71" s="124"/>
      <c r="C71" s="241"/>
      <c r="D71" s="242"/>
      <c r="E71" s="241"/>
      <c r="F71" s="242"/>
    </row>
    <row r="72" spans="1:6" s="65" customFormat="1" ht="21" customHeight="1">
      <c r="A72" s="78"/>
      <c r="B72" s="67"/>
      <c r="C72" s="243"/>
      <c r="D72" s="231"/>
      <c r="E72" s="243"/>
      <c r="F72" s="231"/>
    </row>
    <row r="73" spans="1:6" s="65" customFormat="1" ht="21" customHeight="1">
      <c r="A73" s="78"/>
      <c r="B73" s="64"/>
      <c r="C73" s="230"/>
      <c r="D73" s="244"/>
      <c r="E73" s="230"/>
      <c r="F73" s="244"/>
    </row>
    <row r="74" spans="1:6" s="65" customFormat="1" ht="21" customHeight="1">
      <c r="A74" s="78"/>
      <c r="B74" s="64"/>
      <c r="C74" s="230"/>
      <c r="D74" s="231"/>
      <c r="E74" s="230"/>
      <c r="F74" s="231"/>
    </row>
    <row r="75" spans="1:6" s="65" customFormat="1" ht="21" customHeight="1">
      <c r="A75" s="78"/>
      <c r="B75" s="64"/>
      <c r="C75" s="230"/>
      <c r="D75" s="231"/>
      <c r="E75" s="230"/>
      <c r="F75" s="231"/>
    </row>
    <row r="76" spans="1:6" s="49" customFormat="1" ht="28" customHeight="1">
      <c r="A76" s="110" t="s">
        <v>8</v>
      </c>
      <c r="B76" s="50"/>
      <c r="C76" s="232"/>
      <c r="D76" s="233">
        <f>SUBTOTAL(9,D72:D75)</f>
        <v>0</v>
      </c>
      <c r="E76" s="232"/>
      <c r="F76" s="233">
        <f>SUBTOTAL(9,F72:F75)</f>
        <v>0</v>
      </c>
    </row>
    <row r="77" spans="1:6" s="3" customFormat="1" ht="18" customHeight="1" thickBot="1">
      <c r="A77" s="5"/>
      <c r="B77" s="7"/>
      <c r="C77" s="234"/>
      <c r="D77" s="238"/>
      <c r="E77" s="234"/>
      <c r="F77" s="238"/>
    </row>
    <row r="78" spans="1:6" s="49" customFormat="1" ht="29.15" customHeight="1" thickBot="1">
      <c r="A78" s="115" t="s">
        <v>9</v>
      </c>
      <c r="B78" s="116"/>
      <c r="C78" s="245"/>
      <c r="D78" s="117">
        <f>D30+D51+D53+D69-D76</f>
        <v>0</v>
      </c>
      <c r="E78" s="245"/>
      <c r="F78" s="117">
        <f>F30+F51+F53+F69-F76</f>
        <v>0</v>
      </c>
    </row>
    <row r="82" spans="1:6" ht="29.15" hidden="1" customHeight="1" thickBot="1">
      <c r="A82" s="125" t="s">
        <v>75</v>
      </c>
      <c r="B82" s="126"/>
      <c r="C82" s="127"/>
      <c r="D82" s="126"/>
      <c r="E82" s="128"/>
      <c r="F82" s="126"/>
    </row>
    <row r="83" spans="1:6" ht="29.15" hidden="1" customHeight="1">
      <c r="A83" s="129"/>
      <c r="B83" s="130"/>
      <c r="C83" s="127"/>
      <c r="D83" s="126"/>
      <c r="E83" s="128"/>
      <c r="F83" s="126"/>
    </row>
    <row r="84" spans="1:6" s="2" customFormat="1" ht="18" hidden="1" customHeight="1">
      <c r="A84" s="131" t="s">
        <v>76</v>
      </c>
      <c r="B84" s="132"/>
      <c r="C84" s="133"/>
      <c r="D84" s="134"/>
      <c r="E84" s="135"/>
      <c r="F84" s="134"/>
    </row>
    <row r="85" spans="1:6" s="137" customFormat="1" ht="18" hidden="1" customHeight="1">
      <c r="A85" s="136"/>
      <c r="B85" s="136"/>
      <c r="C85" s="136"/>
      <c r="D85" s="136"/>
      <c r="E85" s="136"/>
      <c r="F85" s="136"/>
    </row>
    <row r="86" spans="1:6" s="2" customFormat="1" ht="21" hidden="1" customHeight="1">
      <c r="A86" s="138" t="s">
        <v>77</v>
      </c>
      <c r="B86" s="139"/>
      <c r="C86" s="140"/>
      <c r="D86" s="141"/>
      <c r="E86" s="142"/>
    </row>
    <row r="87" spans="1:6" s="148" customFormat="1" ht="21" hidden="1" customHeight="1">
      <c r="A87" s="143" t="s">
        <v>78</v>
      </c>
      <c r="B87" s="144"/>
      <c r="C87" s="145"/>
      <c r="D87" s="146"/>
      <c r="E87" s="147"/>
    </row>
    <row r="88" spans="1:6" ht="36" hidden="1" customHeight="1">
      <c r="A88" s="149"/>
      <c r="B88" s="126"/>
      <c r="C88" s="126"/>
      <c r="D88" s="126"/>
      <c r="E88" s="126"/>
    </row>
    <row r="89" spans="1:6" s="153" customFormat="1" ht="18" hidden="1" customHeight="1">
      <c r="A89" s="131" t="s">
        <v>79</v>
      </c>
      <c r="B89" s="150"/>
      <c r="C89" s="151"/>
      <c r="D89" s="150"/>
      <c r="E89" s="152"/>
    </row>
    <row r="90" spans="1:6" s="2" customFormat="1" ht="18" hidden="1" customHeight="1">
      <c r="A90" s="154" t="s">
        <v>10</v>
      </c>
      <c r="B90" s="136" t="s">
        <v>80</v>
      </c>
      <c r="C90" s="155">
        <v>140.4</v>
      </c>
      <c r="D90" s="156"/>
      <c r="E90" s="157"/>
    </row>
    <row r="91" spans="1:6" s="2" customFormat="1" ht="21" hidden="1" customHeight="1">
      <c r="A91" s="158" t="s">
        <v>81</v>
      </c>
      <c r="B91" s="159"/>
      <c r="C91" s="160"/>
      <c r="D91" s="161"/>
      <c r="E91" s="162" t="e">
        <f>IF(#REF!=0,0,((#REF!-E103-E109)*0.2))</f>
        <v>#REF!</v>
      </c>
    </row>
    <row r="92" spans="1:6" s="2" customFormat="1" ht="21" hidden="1" customHeight="1">
      <c r="A92" s="158" t="s">
        <v>82</v>
      </c>
      <c r="B92" s="159"/>
      <c r="C92" s="163"/>
      <c r="D92" s="161"/>
      <c r="E92" s="147">
        <f>IFERROR((E91*$C$90*#REF!/SUM(E91*$C$90,E97*$C$96,E103*$C$102,E109*$C$108))/E91,0)</f>
        <v>0</v>
      </c>
    </row>
    <row r="93" spans="1:6" s="2" customFormat="1" ht="21" hidden="1" customHeight="1">
      <c r="A93" s="158" t="s">
        <v>83</v>
      </c>
      <c r="B93" s="159"/>
      <c r="C93" s="163"/>
      <c r="D93" s="161"/>
      <c r="E93" s="147">
        <f>E92/60</f>
        <v>0</v>
      </c>
    </row>
    <row r="94" spans="1:6" s="2" customFormat="1" ht="21" hidden="1" customHeight="1">
      <c r="A94" s="158" t="s">
        <v>84</v>
      </c>
      <c r="B94" s="164"/>
      <c r="C94" s="165"/>
      <c r="D94" s="166"/>
      <c r="E94" s="167" t="e">
        <f t="shared" ref="E94" si="4">E91*E92</f>
        <v>#REF!</v>
      </c>
      <c r="F94" s="168"/>
    </row>
    <row r="95" spans="1:6" s="2" customFormat="1" ht="18" hidden="1" customHeight="1">
      <c r="A95" s="169"/>
      <c r="B95" s="170"/>
      <c r="C95" s="171"/>
      <c r="D95" s="172"/>
      <c r="E95" s="173"/>
      <c r="F95" s="168"/>
    </row>
    <row r="96" spans="1:6" s="2" customFormat="1" ht="18" hidden="1" customHeight="1">
      <c r="A96" s="154" t="s">
        <v>11</v>
      </c>
      <c r="B96" s="136" t="s">
        <v>80</v>
      </c>
      <c r="C96" s="155">
        <v>181.2</v>
      </c>
      <c r="D96" s="156"/>
      <c r="E96" s="174"/>
    </row>
    <row r="97" spans="1:6" s="2" customFormat="1" ht="21" hidden="1" customHeight="1">
      <c r="A97" s="158" t="s">
        <v>81</v>
      </c>
      <c r="B97" s="175"/>
      <c r="C97" s="160"/>
      <c r="D97" s="161"/>
      <c r="E97" s="162" t="e">
        <f>IF(#REF!=0,0,(#REF!-E103-E109)*0.8)</f>
        <v>#REF!</v>
      </c>
    </row>
    <row r="98" spans="1:6" s="2" customFormat="1" ht="21" hidden="1" customHeight="1">
      <c r="A98" s="158" t="s">
        <v>82</v>
      </c>
      <c r="B98" s="175"/>
      <c r="C98" s="163"/>
      <c r="D98" s="161"/>
      <c r="E98" s="147">
        <f>IFERROR((E97*$C$168*G40/SUM(E91*$C$162,E97*$C$168,E103*$C$174,E109*$C$180))/E97,0)</f>
        <v>0</v>
      </c>
    </row>
    <row r="99" spans="1:6" s="2" customFormat="1" ht="21" hidden="1" customHeight="1">
      <c r="A99" s="158" t="s">
        <v>83</v>
      </c>
      <c r="B99" s="175"/>
      <c r="C99" s="163"/>
      <c r="D99" s="161"/>
      <c r="E99" s="147">
        <f>E98/60</f>
        <v>0</v>
      </c>
    </row>
    <row r="100" spans="1:6" s="2" customFormat="1" ht="21" hidden="1" customHeight="1">
      <c r="A100" s="158" t="s">
        <v>84</v>
      </c>
      <c r="B100" s="176"/>
      <c r="C100" s="165"/>
      <c r="D100" s="166"/>
      <c r="E100" s="167" t="e">
        <f t="shared" ref="E100" si="5">E97*E98</f>
        <v>#REF!</v>
      </c>
      <c r="F100" s="168"/>
    </row>
    <row r="101" spans="1:6" s="2" customFormat="1" ht="18" hidden="1" customHeight="1">
      <c r="A101" s="169"/>
      <c r="B101" s="170"/>
      <c r="C101" s="171"/>
      <c r="D101" s="172"/>
      <c r="E101" s="173"/>
      <c r="F101" s="168"/>
    </row>
    <row r="102" spans="1:6" s="2" customFormat="1" ht="18" hidden="1" customHeight="1">
      <c r="A102" s="154" t="s">
        <v>12</v>
      </c>
      <c r="B102" s="136" t="s">
        <v>80</v>
      </c>
      <c r="C102" s="155">
        <v>334.8</v>
      </c>
      <c r="D102" s="156"/>
      <c r="E102" s="174"/>
    </row>
    <row r="103" spans="1:6" s="2" customFormat="1" ht="21" hidden="1" customHeight="1">
      <c r="A103" s="158" t="s">
        <v>81</v>
      </c>
      <c r="B103" s="175"/>
      <c r="C103" s="160"/>
      <c r="D103" s="161"/>
      <c r="E103" s="162"/>
    </row>
    <row r="104" spans="1:6" s="2" customFormat="1" ht="21" hidden="1" customHeight="1">
      <c r="A104" s="158" t="s">
        <v>85</v>
      </c>
      <c r="B104" s="175"/>
      <c r="C104" s="163"/>
      <c r="D104" s="161"/>
      <c r="E104" s="147">
        <f>IFERROR((E103*$C$174*G40/SUM(E91*$C$162,E97*$C$168,E103*$C$174,E109*$C$180))/E103,0)</f>
        <v>0</v>
      </c>
    </row>
    <row r="105" spans="1:6" s="2" customFormat="1" ht="21" hidden="1" customHeight="1">
      <c r="A105" s="158" t="s">
        <v>86</v>
      </c>
      <c r="B105" s="175"/>
      <c r="C105" s="163"/>
      <c r="D105" s="161"/>
      <c r="E105" s="147">
        <f>E104/60</f>
        <v>0</v>
      </c>
    </row>
    <row r="106" spans="1:6" s="2" customFormat="1" ht="21" hidden="1" customHeight="1">
      <c r="A106" s="158" t="s">
        <v>84</v>
      </c>
      <c r="B106" s="175"/>
      <c r="C106" s="163"/>
      <c r="D106" s="161"/>
      <c r="E106" s="167">
        <f t="shared" ref="E106" si="6">E103*E104</f>
        <v>0</v>
      </c>
      <c r="F106" s="168"/>
    </row>
    <row r="107" spans="1:6" s="2" customFormat="1" ht="18" hidden="1" customHeight="1">
      <c r="A107" s="177"/>
      <c r="B107" s="178"/>
      <c r="C107" s="179"/>
      <c r="D107" s="180"/>
      <c r="E107" s="181"/>
    </row>
    <row r="108" spans="1:6" s="2" customFormat="1" ht="18" hidden="1" customHeight="1">
      <c r="A108" s="154" t="s">
        <v>13</v>
      </c>
      <c r="B108" s="136" t="s">
        <v>80</v>
      </c>
      <c r="C108" s="155">
        <v>256.2</v>
      </c>
      <c r="D108" s="182"/>
      <c r="E108" s="183"/>
    </row>
    <row r="109" spans="1:6" s="2" customFormat="1" ht="21" hidden="1" customHeight="1">
      <c r="A109" s="158" t="s">
        <v>81</v>
      </c>
      <c r="B109" s="184"/>
      <c r="C109" s="160"/>
      <c r="D109" s="161"/>
      <c r="E109" s="162" t="e">
        <f>IF(#REF!=0,0,1)</f>
        <v>#REF!</v>
      </c>
    </row>
    <row r="110" spans="1:6" s="2" customFormat="1" ht="21" hidden="1" customHeight="1">
      <c r="A110" s="158" t="s">
        <v>82</v>
      </c>
      <c r="B110" s="184"/>
      <c r="C110" s="185"/>
      <c r="D110" s="161"/>
      <c r="E110" s="147">
        <f>IFERROR((E109*$C$180*G14/SUM(E91*$C$162,E97*$C$168,E103*$C$174,E109*$C$180))/E109,0)</f>
        <v>0</v>
      </c>
    </row>
    <row r="111" spans="1:6" s="2" customFormat="1" ht="21" hidden="1" customHeight="1">
      <c r="A111" s="158" t="s">
        <v>83</v>
      </c>
      <c r="B111" s="184"/>
      <c r="C111" s="185"/>
      <c r="D111" s="161"/>
      <c r="E111" s="147">
        <f>E110/60</f>
        <v>0</v>
      </c>
    </row>
    <row r="112" spans="1:6" s="2" customFormat="1" ht="21" hidden="1" customHeight="1">
      <c r="A112" s="158" t="s">
        <v>84</v>
      </c>
      <c r="B112" s="186"/>
      <c r="C112" s="187"/>
      <c r="D112" s="166"/>
      <c r="E112" s="167" t="e">
        <f t="shared" ref="E112" si="7">E109*E110</f>
        <v>#REF!</v>
      </c>
      <c r="F112" s="168"/>
    </row>
    <row r="113" spans="1:5" s="2" customFormat="1" ht="18" hidden="1" customHeight="1">
      <c r="A113" s="188"/>
      <c r="B113" s="189"/>
      <c r="C113" s="190"/>
      <c r="D113" s="191"/>
      <c r="E113" s="192"/>
    </row>
    <row r="114" spans="1:5" s="2" customFormat="1" ht="23.15" hidden="1" customHeight="1">
      <c r="A114" s="138" t="s">
        <v>87</v>
      </c>
      <c r="B114" s="193"/>
      <c r="C114" s="194"/>
      <c r="D114" s="195"/>
      <c r="E114" s="196" t="e">
        <f t="shared" ref="E114" si="8">E91+E97+E103+E109</f>
        <v>#REF!</v>
      </c>
    </row>
  </sheetData>
  <mergeCells count="5">
    <mergeCell ref="C3:D3"/>
    <mergeCell ref="E3:F3"/>
    <mergeCell ref="A1:D1"/>
    <mergeCell ref="E1:F2"/>
    <mergeCell ref="A2:D2"/>
  </mergeCells>
  <conditionalFormatting sqref="B6:B16 B21:B28">
    <cfRule type="cellIs" dxfId="9" priority="2253" operator="greaterThan">
      <formula>350000</formula>
    </cfRule>
    <cfRule type="cellIs" priority="4536" stopIfTrue="1" operator="equal">
      <formula>0</formula>
    </cfRule>
    <cfRule type="containsBlanks" priority="4537" stopIfTrue="1">
      <formula>LEN(TRIM(B6))=0</formula>
    </cfRule>
    <cfRule type="cellIs" dxfId="8" priority="5023" operator="lessThan">
      <formula>22880</formula>
    </cfRule>
  </conditionalFormatting>
  <conditionalFormatting sqref="B93:D93">
    <cfRule type="cellIs" dxfId="7" priority="8" operator="greaterThan">
      <formula>$C$162</formula>
    </cfRule>
  </conditionalFormatting>
  <conditionalFormatting sqref="B99:D99">
    <cfRule type="cellIs" dxfId="6" priority="7" stopIfTrue="1" operator="greaterThan">
      <formula>$C$168</formula>
    </cfRule>
  </conditionalFormatting>
  <conditionalFormatting sqref="B105:D105">
    <cfRule type="cellIs" dxfId="5" priority="6" operator="greaterThan">
      <formula>$C$174</formula>
    </cfRule>
  </conditionalFormatting>
  <conditionalFormatting sqref="B111:D111">
    <cfRule type="cellIs" dxfId="4" priority="5" operator="greaterThan">
      <formula>$C$180</formula>
    </cfRule>
  </conditionalFormatting>
  <conditionalFormatting sqref="E92">
    <cfRule type="cellIs" dxfId="3" priority="16" operator="greaterThan">
      <formula>$C$162</formula>
    </cfRule>
  </conditionalFormatting>
  <conditionalFormatting sqref="E98">
    <cfRule type="cellIs" dxfId="2" priority="15" operator="greaterThan">
      <formula>$C$168</formula>
    </cfRule>
  </conditionalFormatting>
  <conditionalFormatting sqref="E104">
    <cfRule type="cellIs" dxfId="1" priority="14" operator="greaterThan">
      <formula>$C$174</formula>
    </cfRule>
  </conditionalFormatting>
  <conditionalFormatting sqref="E110">
    <cfRule type="cellIs" dxfId="0"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1796875" defaultRowHeight="12.5"/>
  <cols>
    <col min="1" max="1" width="9.81640625" style="9" customWidth="1"/>
    <col min="2" max="2" width="35.1796875" style="9" customWidth="1"/>
    <col min="3" max="3" width="16.1796875" style="9" customWidth="1"/>
    <col min="4" max="4" width="9.453125" style="33" customWidth="1"/>
    <col min="5" max="5" width="20.81640625" style="9" customWidth="1"/>
    <col min="6" max="6" width="14.453125" style="9" customWidth="1"/>
    <col min="7" max="7" width="12.1796875" style="9" customWidth="1"/>
    <col min="8" max="8" width="11.453125" style="9" bestFit="1" customWidth="1"/>
    <col min="9" max="16384" width="7.1796875" style="9"/>
  </cols>
  <sheetData>
    <row r="1" spans="1:8" ht="15.5">
      <c r="A1" s="264" t="s">
        <v>16</v>
      </c>
      <c r="B1" s="264"/>
      <c r="C1" s="264"/>
      <c r="D1" s="264"/>
      <c r="E1" s="264"/>
      <c r="F1" s="264"/>
      <c r="G1" s="8"/>
    </row>
    <row r="2" spans="1:8" ht="15.5">
      <c r="A2" s="264" t="s">
        <v>17</v>
      </c>
      <c r="B2" s="264"/>
      <c r="C2" s="264"/>
      <c r="D2" s="264"/>
      <c r="E2" s="264"/>
      <c r="F2" s="264"/>
      <c r="G2" s="8"/>
    </row>
    <row r="3" spans="1:8" ht="15.5">
      <c r="A3" s="264" t="s">
        <v>18</v>
      </c>
      <c r="B3" s="264"/>
      <c r="C3" s="264"/>
      <c r="D3" s="264"/>
      <c r="E3" s="264"/>
      <c r="F3" s="264"/>
      <c r="G3" s="8"/>
    </row>
    <row r="4" spans="1:8" ht="15.5">
      <c r="A4" s="264" t="s">
        <v>0</v>
      </c>
      <c r="B4" s="264"/>
      <c r="C4" s="264"/>
      <c r="D4" s="264"/>
      <c r="E4" s="264"/>
      <c r="F4" s="264"/>
      <c r="G4" s="8"/>
    </row>
    <row r="5" spans="1:8" ht="15.5">
      <c r="A5" s="264" t="s">
        <v>28</v>
      </c>
      <c r="B5" s="264"/>
      <c r="C5" s="264"/>
      <c r="D5" s="264"/>
      <c r="E5" s="264"/>
      <c r="F5" s="264"/>
      <c r="G5" s="8"/>
    </row>
    <row r="6" spans="1:8" ht="13">
      <c r="A6" s="10"/>
      <c r="B6" s="10"/>
      <c r="C6" s="10"/>
      <c r="D6" s="32"/>
      <c r="E6" s="10"/>
      <c r="F6" s="10"/>
      <c r="G6" s="10"/>
    </row>
    <row r="7" spans="1:8" ht="13">
      <c r="B7" s="10"/>
      <c r="C7" s="10"/>
      <c r="D7" s="32"/>
      <c r="E7" s="10"/>
      <c r="F7" s="10"/>
      <c r="G7" s="10"/>
    </row>
    <row r="8" spans="1:8" ht="13">
      <c r="A8" s="263" t="e">
        <f>#REF!</f>
        <v>#REF!</v>
      </c>
      <c r="B8" s="263"/>
      <c r="C8" s="263"/>
      <c r="D8" s="263"/>
      <c r="E8" s="263"/>
      <c r="F8" s="263"/>
      <c r="G8" s="10"/>
    </row>
    <row r="11" spans="1:8" ht="14.5">
      <c r="A11" s="11" t="s">
        <v>19</v>
      </c>
      <c r="B11" s="11"/>
      <c r="C11" s="11" t="s">
        <v>20</v>
      </c>
      <c r="D11" s="20"/>
      <c r="H11" s="36" t="s">
        <v>42</v>
      </c>
    </row>
    <row r="12" spans="1:8" ht="15" thickBot="1">
      <c r="A12" s="12" t="s">
        <v>21</v>
      </c>
      <c r="B12" s="12" t="s">
        <v>22</v>
      </c>
      <c r="C12" s="12" t="s">
        <v>23</v>
      </c>
      <c r="D12" s="260" t="s">
        <v>24</v>
      </c>
      <c r="E12" s="260"/>
      <c r="F12" s="12" t="s">
        <v>14</v>
      </c>
      <c r="G12" s="11"/>
      <c r="H12" s="36" t="s">
        <v>43</v>
      </c>
    </row>
    <row r="13" spans="1:8" ht="13" thickTop="1">
      <c r="A13" s="11"/>
      <c r="B13" s="11"/>
      <c r="C13" s="11"/>
      <c r="D13" s="20"/>
      <c r="E13" s="11"/>
      <c r="F13" s="11"/>
      <c r="G13" s="11"/>
    </row>
    <row r="14" spans="1:8" ht="15.5">
      <c r="A14" s="261" t="s">
        <v>25</v>
      </c>
      <c r="B14" s="261"/>
      <c r="C14" s="261"/>
      <c r="D14" s="261"/>
      <c r="E14" s="261"/>
      <c r="F14" s="261"/>
      <c r="G14" s="8"/>
    </row>
    <row r="15" spans="1:8" ht="12.65" customHeight="1">
      <c r="A15" s="69"/>
      <c r="B15" s="262" t="s">
        <v>54</v>
      </c>
      <c r="C15" s="262"/>
      <c r="D15" s="262"/>
      <c r="E15" s="262"/>
      <c r="F15" s="70"/>
      <c r="G15" s="13"/>
    </row>
    <row r="16" spans="1:8" ht="25.5" customHeight="1">
      <c r="A16" s="70"/>
      <c r="B16" s="262"/>
      <c r="C16" s="262"/>
      <c r="D16" s="262"/>
      <c r="E16" s="262"/>
      <c r="F16" s="70"/>
      <c r="G16" s="13"/>
    </row>
    <row r="18" spans="1:8">
      <c r="A18" s="11"/>
    </row>
    <row r="19" spans="1:8">
      <c r="A19" s="11"/>
    </row>
    <row r="20" spans="1:8">
      <c r="A20" s="11"/>
    </row>
    <row r="21" spans="1:8">
      <c r="A21" s="13" t="s">
        <v>3</v>
      </c>
      <c r="B21" s="9" t="s">
        <v>1</v>
      </c>
      <c r="F21" s="14">
        <v>0</v>
      </c>
      <c r="G21" s="14"/>
    </row>
    <row r="22" spans="1:8">
      <c r="A22" s="13"/>
      <c r="B22" s="15" t="s">
        <v>10</v>
      </c>
      <c r="C22" s="11" t="s">
        <v>26</v>
      </c>
      <c r="D22" s="16"/>
      <c r="E22" s="9" t="s">
        <v>53</v>
      </c>
      <c r="F22" s="21"/>
      <c r="H22" s="37">
        <f>D22/60</f>
        <v>0</v>
      </c>
    </row>
    <row r="23" spans="1:8">
      <c r="A23" s="13"/>
      <c r="B23" s="15" t="s">
        <v>11</v>
      </c>
      <c r="C23" s="11" t="s">
        <v>26</v>
      </c>
      <c r="D23" s="16"/>
      <c r="E23" s="9" t="s">
        <v>53</v>
      </c>
      <c r="F23" s="21"/>
      <c r="H23" s="37">
        <f t="shared" ref="H23:H25" si="0">D23/60</f>
        <v>0</v>
      </c>
    </row>
    <row r="24" spans="1:8">
      <c r="A24" s="13"/>
      <c r="B24" s="15" t="s">
        <v>12</v>
      </c>
      <c r="C24" s="11" t="s">
        <v>26</v>
      </c>
      <c r="D24" s="16"/>
      <c r="E24" s="9" t="s">
        <v>53</v>
      </c>
      <c r="F24" s="21"/>
      <c r="H24" s="37">
        <f t="shared" si="0"/>
        <v>0</v>
      </c>
    </row>
    <row r="25" spans="1:8">
      <c r="A25" s="13"/>
      <c r="B25" s="15" t="s">
        <v>13</v>
      </c>
      <c r="C25" s="11" t="s">
        <v>26</v>
      </c>
      <c r="D25" s="16"/>
      <c r="E25" s="9" t="s">
        <v>53</v>
      </c>
      <c r="F25" s="21"/>
      <c r="H25" s="37">
        <f t="shared" si="0"/>
        <v>0</v>
      </c>
    </row>
    <row r="26" spans="1:8">
      <c r="B26" s="15" t="s">
        <v>40</v>
      </c>
      <c r="C26" s="11" t="s">
        <v>2</v>
      </c>
      <c r="D26" s="33">
        <v>16.260000000000002</v>
      </c>
      <c r="E26" s="9" t="s">
        <v>41</v>
      </c>
      <c r="F26" s="21"/>
    </row>
    <row r="27" spans="1:8">
      <c r="F27" s="14"/>
    </row>
    <row r="28" spans="1:8">
      <c r="A28" s="11" t="s">
        <v>15</v>
      </c>
      <c r="B28" s="9" t="s">
        <v>1</v>
      </c>
      <c r="C28" s="17" t="s">
        <v>27</v>
      </c>
      <c r="D28" s="259" t="s">
        <v>52</v>
      </c>
      <c r="E28" s="259"/>
      <c r="F28" s="21">
        <v>0</v>
      </c>
    </row>
    <row r="29" spans="1:8">
      <c r="A29" s="11"/>
      <c r="B29" s="15"/>
      <c r="D29" s="20"/>
      <c r="E29" s="11"/>
    </row>
    <row r="30" spans="1:8" ht="13.5" thickBot="1">
      <c r="A30" s="11"/>
      <c r="B30" s="15"/>
      <c r="D30" s="20"/>
      <c r="E30" s="10" t="s">
        <v>38</v>
      </c>
      <c r="F30" s="71">
        <v>0</v>
      </c>
    </row>
    <row r="31" spans="1:8" ht="13" thickTop="1">
      <c r="A31" s="18"/>
      <c r="B31" s="15"/>
    </row>
    <row r="32" spans="1:8">
      <c r="A32" s="11"/>
    </row>
    <row r="33" spans="1:7">
      <c r="A33" s="19"/>
      <c r="C33" s="11"/>
    </row>
    <row r="34" spans="1:7">
      <c r="A34" s="11"/>
    </row>
    <row r="35" spans="1:7">
      <c r="A35" s="11"/>
    </row>
    <row r="36" spans="1:7">
      <c r="A36" s="11"/>
    </row>
    <row r="37" spans="1:7">
      <c r="A37" s="11"/>
      <c r="C37" s="11"/>
    </row>
    <row r="38" spans="1:7">
      <c r="A38" s="11"/>
      <c r="C38" s="11"/>
    </row>
    <row r="39" spans="1:7">
      <c r="A39" s="11"/>
    </row>
    <row r="40" spans="1:7">
      <c r="A40" s="11"/>
    </row>
    <row r="41" spans="1:7">
      <c r="A41" s="11"/>
    </row>
    <row r="42" spans="1:7">
      <c r="A42" s="11"/>
      <c r="D42" s="259"/>
      <c r="E42" s="259"/>
      <c r="F42" s="11"/>
      <c r="G42" s="11"/>
    </row>
    <row r="43" spans="1:7">
      <c r="A43" s="11"/>
      <c r="D43" s="259"/>
      <c r="E43" s="259"/>
      <c r="F43" s="11"/>
      <c r="G43" s="11"/>
    </row>
    <row r="45" spans="1:7">
      <c r="A45" s="11"/>
      <c r="C45" s="11"/>
    </row>
    <row r="46" spans="1:7">
      <c r="A46" s="11"/>
      <c r="D46" s="259"/>
      <c r="E46" s="259"/>
      <c r="F46" s="11"/>
      <c r="G46" s="11"/>
    </row>
    <row r="47" spans="1:7">
      <c r="A47" s="11"/>
      <c r="D47" s="259"/>
      <c r="E47" s="259"/>
      <c r="F47" s="11"/>
      <c r="G47" s="11"/>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J12" sqref="J12"/>
    </sheetView>
  </sheetViews>
  <sheetFormatPr defaultColWidth="6.54296875" defaultRowHeight="11.5"/>
  <cols>
    <col min="1" max="1" width="4.453125" style="23" customWidth="1"/>
    <col min="2" max="2" width="12.54296875" style="23" customWidth="1"/>
    <col min="3" max="3" width="14.54296875" style="23" customWidth="1"/>
    <col min="4" max="4" width="7" style="23" customWidth="1"/>
    <col min="5" max="5" width="11" style="23" customWidth="1"/>
    <col min="6" max="6" width="9.54296875" style="23" customWidth="1"/>
    <col min="7" max="7" width="8" style="23" customWidth="1"/>
    <col min="8" max="8" width="24.1796875" style="23" customWidth="1"/>
    <col min="9" max="9" width="8" style="23" customWidth="1"/>
    <col min="10" max="10" width="24.1796875" style="23" customWidth="1"/>
    <col min="11" max="16384" width="6.54296875" style="23"/>
  </cols>
  <sheetData>
    <row r="1" spans="1:10" ht="15.75" customHeight="1">
      <c r="A1" s="75"/>
      <c r="B1" s="75"/>
      <c r="C1" s="75"/>
      <c r="D1" s="75"/>
      <c r="E1" s="75"/>
      <c r="F1" s="75"/>
      <c r="G1" s="75"/>
      <c r="H1" s="75"/>
      <c r="I1" s="75"/>
      <c r="J1" s="75"/>
    </row>
    <row r="2" spans="1:10" ht="15.75" customHeight="1">
      <c r="A2" s="75"/>
      <c r="B2" s="75"/>
      <c r="C2" s="75"/>
      <c r="D2" s="75"/>
      <c r="E2" s="75"/>
      <c r="F2" s="75"/>
      <c r="G2" s="75"/>
      <c r="H2" s="75"/>
      <c r="I2" s="75"/>
      <c r="J2" s="75"/>
    </row>
    <row r="3" spans="1:10" ht="15.75" customHeight="1">
      <c r="A3" s="268" t="s">
        <v>45</v>
      </c>
      <c r="B3" s="268"/>
      <c r="C3" s="268"/>
      <c r="D3" s="268"/>
      <c r="E3" s="268"/>
      <c r="F3" s="268"/>
      <c r="G3" s="268"/>
      <c r="H3" s="268"/>
      <c r="I3" s="268"/>
      <c r="J3" s="268"/>
    </row>
    <row r="4" spans="1:10" ht="15.75" customHeight="1">
      <c r="A4" s="269" t="s">
        <v>29</v>
      </c>
      <c r="B4" s="269"/>
      <c r="C4" s="269"/>
      <c r="D4" s="269"/>
      <c r="E4" s="269"/>
      <c r="F4" s="269"/>
      <c r="G4" s="269"/>
      <c r="H4" s="269"/>
      <c r="I4" s="269"/>
      <c r="J4" s="269"/>
    </row>
    <row r="5" spans="1:10">
      <c r="A5" s="22"/>
      <c r="B5" s="22"/>
      <c r="C5" s="22"/>
      <c r="D5" s="22"/>
      <c r="E5" s="22"/>
      <c r="F5" s="22"/>
      <c r="G5" s="22"/>
      <c r="H5" s="22"/>
      <c r="I5" s="22"/>
      <c r="J5" s="22"/>
    </row>
    <row r="6" spans="1:10">
      <c r="A6" s="22"/>
      <c r="B6" s="22"/>
      <c r="C6" s="22"/>
      <c r="D6" s="22"/>
      <c r="E6" s="22"/>
      <c r="F6" s="22"/>
      <c r="G6" s="22"/>
      <c r="H6" s="22"/>
      <c r="I6" s="22"/>
      <c r="J6" s="22"/>
    </row>
    <row r="7" spans="1:10" ht="14">
      <c r="A7" s="24"/>
      <c r="B7" s="24"/>
      <c r="C7" s="24"/>
      <c r="D7" s="24"/>
      <c r="E7" s="24"/>
      <c r="F7" s="24"/>
      <c r="G7" s="22"/>
      <c r="H7" s="22"/>
      <c r="I7" s="22"/>
      <c r="J7" s="22"/>
    </row>
    <row r="8" spans="1:10" ht="14">
      <c r="A8" s="73"/>
      <c r="B8" s="74" t="s">
        <v>30</v>
      </c>
      <c r="C8" s="76"/>
      <c r="D8" s="76"/>
      <c r="E8" s="76"/>
      <c r="F8" s="76"/>
      <c r="G8" s="25"/>
      <c r="H8" s="72" t="s">
        <v>69</v>
      </c>
      <c r="I8" s="25"/>
      <c r="J8" s="72" t="s">
        <v>70</v>
      </c>
    </row>
    <row r="9" spans="1:10" ht="14">
      <c r="A9" s="24"/>
      <c r="B9" s="24"/>
      <c r="C9" s="24"/>
      <c r="D9" s="24"/>
      <c r="E9" s="24"/>
      <c r="F9" s="24"/>
      <c r="G9" s="22"/>
      <c r="H9" s="26"/>
      <c r="I9" s="22"/>
      <c r="J9" s="26"/>
    </row>
    <row r="10" spans="1:10" ht="19" customHeight="1">
      <c r="A10" s="27" t="s">
        <v>31</v>
      </c>
      <c r="B10" s="270"/>
      <c r="C10" s="271"/>
      <c r="D10" s="271"/>
      <c r="E10" s="271"/>
      <c r="F10" s="272"/>
      <c r="G10" s="22"/>
      <c r="H10" s="22"/>
      <c r="I10" s="22"/>
      <c r="J10" s="22"/>
    </row>
    <row r="11" spans="1:10" ht="19" customHeight="1">
      <c r="A11" s="24"/>
      <c r="B11" s="273"/>
      <c r="C11" s="274"/>
      <c r="D11" s="274"/>
      <c r="E11" s="274"/>
      <c r="F11" s="275"/>
      <c r="G11" s="22"/>
      <c r="H11" s="22"/>
      <c r="I11" s="22"/>
      <c r="J11" s="22"/>
    </row>
    <row r="12" spans="1:10" ht="19" customHeight="1">
      <c r="A12" s="24"/>
      <c r="B12" s="265"/>
      <c r="C12" s="266"/>
      <c r="D12" s="266"/>
      <c r="E12" s="266"/>
      <c r="F12" s="267"/>
      <c r="G12" s="28"/>
      <c r="H12" s="107"/>
      <c r="I12" s="28"/>
      <c r="J12" s="107"/>
    </row>
    <row r="13" spans="1:10" ht="9.75" customHeight="1">
      <c r="A13" s="24"/>
      <c r="B13" s="29"/>
      <c r="C13" s="29"/>
      <c r="D13" s="29"/>
      <c r="E13" s="29"/>
      <c r="F13" s="29"/>
      <c r="G13" s="28"/>
      <c r="H13" s="101"/>
      <c r="I13" s="28"/>
      <c r="J13" s="101"/>
    </row>
    <row r="14" spans="1:10" ht="19" customHeight="1">
      <c r="A14" s="27" t="s">
        <v>32</v>
      </c>
      <c r="B14" s="270"/>
      <c r="C14" s="271"/>
      <c r="D14" s="271"/>
      <c r="E14" s="271"/>
      <c r="F14" s="272"/>
      <c r="G14" s="22"/>
      <c r="H14" s="22"/>
      <c r="I14" s="22"/>
      <c r="J14" s="22"/>
    </row>
    <row r="15" spans="1:10" ht="19" customHeight="1">
      <c r="A15" s="27"/>
      <c r="B15" s="273"/>
      <c r="C15" s="274"/>
      <c r="D15" s="274"/>
      <c r="E15" s="274"/>
      <c r="F15" s="275"/>
      <c r="G15" s="22"/>
      <c r="H15" s="22"/>
      <c r="I15" s="22"/>
      <c r="J15" s="22"/>
    </row>
    <row r="16" spans="1:10" ht="19" customHeight="1">
      <c r="A16" s="27"/>
      <c r="B16" s="265"/>
      <c r="C16" s="266"/>
      <c r="D16" s="266"/>
      <c r="E16" s="266"/>
      <c r="F16" s="267"/>
      <c r="G16" s="28"/>
      <c r="H16" s="107"/>
      <c r="I16" s="28"/>
      <c r="J16" s="107"/>
    </row>
    <row r="17" spans="1:10" ht="9.75" customHeight="1">
      <c r="A17" s="24"/>
      <c r="B17" s="29"/>
      <c r="C17" s="29"/>
      <c r="D17" s="29"/>
      <c r="E17" s="29"/>
      <c r="F17" s="29"/>
      <c r="G17" s="30"/>
      <c r="H17" s="102"/>
      <c r="I17" s="30"/>
      <c r="J17" s="102"/>
    </row>
    <row r="18" spans="1:10" ht="19" customHeight="1">
      <c r="A18" s="27">
        <v>3</v>
      </c>
      <c r="B18" s="270"/>
      <c r="C18" s="271"/>
      <c r="D18" s="271"/>
      <c r="E18" s="271"/>
      <c r="F18" s="272"/>
      <c r="G18" s="22"/>
      <c r="H18" s="22"/>
      <c r="I18" s="22"/>
      <c r="J18" s="22"/>
    </row>
    <row r="19" spans="1:10" ht="19" customHeight="1">
      <c r="A19" s="27"/>
      <c r="B19" s="273"/>
      <c r="C19" s="274"/>
      <c r="D19" s="274"/>
      <c r="E19" s="274"/>
      <c r="F19" s="275"/>
      <c r="G19" s="22"/>
      <c r="H19" s="22"/>
      <c r="I19" s="22"/>
      <c r="J19" s="22"/>
    </row>
    <row r="20" spans="1:10" ht="19" customHeight="1">
      <c r="A20" s="27"/>
      <c r="B20" s="265"/>
      <c r="C20" s="266"/>
      <c r="D20" s="266"/>
      <c r="E20" s="266"/>
      <c r="F20" s="267"/>
      <c r="G20" s="28"/>
      <c r="H20" s="107"/>
      <c r="I20" s="28"/>
      <c r="J20" s="107"/>
    </row>
    <row r="21" spans="1:10" ht="9.75" customHeight="1">
      <c r="A21" s="27"/>
      <c r="B21" s="29"/>
      <c r="C21" s="29"/>
      <c r="D21" s="29"/>
      <c r="E21" s="29"/>
      <c r="F21" s="29"/>
      <c r="G21" s="30"/>
      <c r="H21" s="102"/>
      <c r="I21" s="30"/>
      <c r="J21" s="102"/>
    </row>
    <row r="22" spans="1:10" ht="19" customHeight="1">
      <c r="A22" s="27" t="s">
        <v>33</v>
      </c>
      <c r="B22" s="270"/>
      <c r="C22" s="271"/>
      <c r="D22" s="271"/>
      <c r="E22" s="271"/>
      <c r="F22" s="272"/>
      <c r="G22" s="22"/>
      <c r="H22" s="22"/>
      <c r="I22" s="22"/>
      <c r="J22" s="22"/>
    </row>
    <row r="23" spans="1:10" ht="19" customHeight="1">
      <c r="A23" s="27"/>
      <c r="B23" s="273"/>
      <c r="C23" s="274"/>
      <c r="D23" s="274"/>
      <c r="E23" s="274"/>
      <c r="F23" s="275"/>
      <c r="G23" s="22"/>
      <c r="H23" s="22"/>
      <c r="I23" s="22"/>
      <c r="J23" s="22"/>
    </row>
    <row r="24" spans="1:10" ht="19" customHeight="1">
      <c r="A24" s="27"/>
      <c r="B24" s="265"/>
      <c r="C24" s="266"/>
      <c r="D24" s="266"/>
      <c r="E24" s="266"/>
      <c r="F24" s="267"/>
      <c r="G24" s="28"/>
      <c r="H24" s="107"/>
      <c r="I24" s="28"/>
      <c r="J24" s="107"/>
    </row>
    <row r="25" spans="1:10" ht="9.75" customHeight="1">
      <c r="A25" s="27"/>
      <c r="B25" s="29"/>
      <c r="C25" s="29"/>
      <c r="D25" s="29"/>
      <c r="E25" s="29"/>
      <c r="F25" s="29"/>
      <c r="G25" s="30"/>
      <c r="H25" s="102"/>
      <c r="I25" s="30"/>
      <c r="J25" s="102"/>
    </row>
    <row r="26" spans="1:10" ht="19" customHeight="1">
      <c r="A26" s="27" t="s">
        <v>34</v>
      </c>
      <c r="B26" s="270"/>
      <c r="C26" s="271"/>
      <c r="D26" s="271"/>
      <c r="E26" s="271"/>
      <c r="F26" s="272"/>
      <c r="G26" s="22"/>
      <c r="H26" s="22"/>
      <c r="I26" s="22"/>
      <c r="J26" s="22"/>
    </row>
    <row r="27" spans="1:10" ht="19" customHeight="1">
      <c r="A27" s="27"/>
      <c r="B27" s="273"/>
      <c r="C27" s="274"/>
      <c r="D27" s="274"/>
      <c r="E27" s="274"/>
      <c r="F27" s="275"/>
      <c r="G27" s="22"/>
      <c r="H27" s="22"/>
      <c r="I27" s="22"/>
      <c r="J27" s="22"/>
    </row>
    <row r="28" spans="1:10" ht="19" customHeight="1">
      <c r="A28" s="27"/>
      <c r="B28" s="265"/>
      <c r="C28" s="266"/>
      <c r="D28" s="266"/>
      <c r="E28" s="266"/>
      <c r="F28" s="267"/>
      <c r="G28" s="28"/>
      <c r="H28" s="107"/>
      <c r="I28" s="28"/>
      <c r="J28" s="107"/>
    </row>
    <row r="29" spans="1:10" ht="9.75" customHeight="1">
      <c r="A29" s="27"/>
      <c r="B29" s="29"/>
      <c r="C29" s="29"/>
      <c r="D29" s="29"/>
      <c r="E29" s="29"/>
      <c r="F29" s="29"/>
      <c r="G29" s="30"/>
      <c r="H29" s="102"/>
      <c r="I29" s="30"/>
      <c r="J29" s="102"/>
    </row>
    <row r="30" spans="1:10" ht="19" customHeight="1">
      <c r="A30" s="27" t="s">
        <v>35</v>
      </c>
      <c r="B30" s="270"/>
      <c r="C30" s="271"/>
      <c r="D30" s="271"/>
      <c r="E30" s="271"/>
      <c r="F30" s="272"/>
      <c r="G30" s="22"/>
      <c r="H30" s="22"/>
      <c r="I30" s="22"/>
      <c r="J30" s="22"/>
    </row>
    <row r="31" spans="1:10" ht="19" customHeight="1">
      <c r="A31" s="27"/>
      <c r="B31" s="273"/>
      <c r="C31" s="274"/>
      <c r="D31" s="274"/>
      <c r="E31" s="274"/>
      <c r="F31" s="275"/>
      <c r="G31" s="22"/>
      <c r="H31" s="22"/>
      <c r="I31" s="22"/>
      <c r="J31" s="22"/>
    </row>
    <row r="32" spans="1:10" ht="19" customHeight="1">
      <c r="A32" s="27"/>
      <c r="B32" s="265"/>
      <c r="C32" s="266"/>
      <c r="D32" s="266"/>
      <c r="E32" s="266"/>
      <c r="F32" s="267"/>
      <c r="G32" s="28"/>
      <c r="H32" s="107"/>
      <c r="I32" s="28"/>
      <c r="J32" s="107"/>
    </row>
    <row r="33" spans="1:10" ht="9.75" customHeight="1">
      <c r="A33" s="27"/>
      <c r="B33" s="29"/>
      <c r="C33" s="29"/>
      <c r="D33" s="29"/>
      <c r="E33" s="29"/>
      <c r="F33" s="29"/>
      <c r="G33" s="30"/>
      <c r="H33" s="102"/>
      <c r="I33" s="30"/>
      <c r="J33" s="102"/>
    </row>
    <row r="34" spans="1:10" ht="19" customHeight="1">
      <c r="A34" s="27" t="s">
        <v>36</v>
      </c>
      <c r="B34" s="270"/>
      <c r="C34" s="271"/>
      <c r="D34" s="271"/>
      <c r="E34" s="271"/>
      <c r="F34" s="272"/>
      <c r="G34" s="22"/>
      <c r="H34" s="22"/>
      <c r="I34" s="22"/>
      <c r="J34" s="22"/>
    </row>
    <row r="35" spans="1:10" ht="19" customHeight="1">
      <c r="A35" s="27"/>
      <c r="B35" s="273"/>
      <c r="C35" s="274"/>
      <c r="D35" s="274"/>
      <c r="E35" s="274"/>
      <c r="F35" s="275"/>
      <c r="G35" s="22"/>
      <c r="H35" s="22"/>
      <c r="I35" s="22"/>
      <c r="J35" s="22"/>
    </row>
    <row r="36" spans="1:10" ht="19" customHeight="1">
      <c r="A36" s="27"/>
      <c r="B36" s="265"/>
      <c r="C36" s="266"/>
      <c r="D36" s="266"/>
      <c r="E36" s="266"/>
      <c r="F36" s="267"/>
      <c r="G36" s="28"/>
      <c r="H36" s="107"/>
      <c r="I36" s="28"/>
      <c r="J36" s="107"/>
    </row>
    <row r="37" spans="1:10" ht="9.75" customHeight="1">
      <c r="A37" s="27"/>
      <c r="B37" s="29"/>
      <c r="C37" s="29"/>
      <c r="D37" s="29"/>
      <c r="E37" s="29"/>
      <c r="F37" s="29"/>
      <c r="G37" s="30"/>
      <c r="H37" s="103"/>
      <c r="I37" s="30"/>
      <c r="J37" s="103"/>
    </row>
    <row r="38" spans="1:10" ht="19" customHeight="1">
      <c r="A38" s="27" t="s">
        <v>37</v>
      </c>
      <c r="B38" s="270"/>
      <c r="C38" s="271"/>
      <c r="D38" s="271"/>
      <c r="E38" s="271"/>
      <c r="F38" s="272"/>
      <c r="G38" s="22"/>
      <c r="H38" s="22"/>
      <c r="I38" s="22"/>
      <c r="J38" s="22"/>
    </row>
    <row r="39" spans="1:10" ht="19" customHeight="1">
      <c r="A39" s="27"/>
      <c r="B39" s="273"/>
      <c r="C39" s="274"/>
      <c r="D39" s="274"/>
      <c r="E39" s="274"/>
      <c r="F39" s="275"/>
      <c r="G39" s="22"/>
      <c r="H39" s="22"/>
      <c r="I39" s="22"/>
      <c r="J39" s="22"/>
    </row>
    <row r="40" spans="1:10" ht="19" customHeight="1">
      <c r="A40" s="27"/>
      <c r="B40" s="265"/>
      <c r="C40" s="266"/>
      <c r="D40" s="266"/>
      <c r="E40" s="266"/>
      <c r="F40" s="267"/>
      <c r="G40" s="28"/>
      <c r="H40" s="107"/>
      <c r="I40" s="28"/>
      <c r="J40" s="107"/>
    </row>
    <row r="41" spans="1:10" ht="18.75" customHeight="1">
      <c r="A41" s="27"/>
      <c r="B41" s="29"/>
      <c r="C41" s="29"/>
      <c r="D41" s="29"/>
      <c r="E41" s="29"/>
      <c r="F41" s="29"/>
      <c r="G41" s="28"/>
      <c r="H41" s="42"/>
      <c r="I41" s="28"/>
      <c r="J41" s="42"/>
    </row>
    <row r="42" spans="1:10" ht="18.75" customHeight="1">
      <c r="A42" s="27"/>
      <c r="B42" s="29"/>
      <c r="D42" s="60"/>
      <c r="E42" s="61" t="s">
        <v>46</v>
      </c>
      <c r="F42" s="60"/>
      <c r="G42" s="59"/>
      <c r="H42" s="108">
        <f>H40+H36+H32+H28+H24+H20+H16+H12</f>
        <v>0</v>
      </c>
      <c r="I42" s="59"/>
      <c r="J42" s="108">
        <f>J40+J36+J32+J28+J24+J20+J16+J12</f>
        <v>0</v>
      </c>
    </row>
    <row r="43" spans="1:10" ht="14">
      <c r="A43" s="31"/>
      <c r="B43" s="31"/>
      <c r="C43" s="31"/>
      <c r="D43" s="31"/>
      <c r="E43" s="31"/>
      <c r="F43" s="31"/>
    </row>
    <row r="44" spans="1:10" ht="14">
      <c r="A44" s="31"/>
      <c r="B44" s="31"/>
      <c r="C44" s="31"/>
      <c r="D44" s="31"/>
      <c r="E44" s="31"/>
      <c r="F44" s="31"/>
    </row>
    <row r="45" spans="1:10" ht="14">
      <c r="A45" s="31"/>
      <c r="B45" s="31"/>
      <c r="C45" s="31"/>
      <c r="D45" s="31"/>
      <c r="E45" s="31"/>
      <c r="F45" s="31"/>
    </row>
    <row r="46" spans="1:10" ht="14">
      <c r="A46" s="31"/>
      <c r="B46" s="31"/>
      <c r="C46" s="31"/>
      <c r="D46" s="31"/>
      <c r="E46" s="31"/>
      <c r="F46" s="31"/>
    </row>
    <row r="47" spans="1:10" ht="14">
      <c r="A47" s="31"/>
      <c r="B47" s="31"/>
      <c r="C47" s="31"/>
      <c r="D47" s="31"/>
      <c r="E47" s="31"/>
      <c r="F47" s="31"/>
    </row>
    <row r="48" spans="1:10" ht="14">
      <c r="A48" s="31"/>
      <c r="B48" s="31"/>
      <c r="C48" s="31"/>
      <c r="D48" s="31"/>
      <c r="E48" s="31"/>
      <c r="F48" s="31"/>
    </row>
    <row r="49" spans="1:6" ht="14">
      <c r="A49" s="31"/>
      <c r="B49" s="31"/>
      <c r="C49" s="31"/>
      <c r="D49" s="31"/>
      <c r="E49" s="31"/>
      <c r="F49" s="31"/>
    </row>
    <row r="50" spans="1:6" ht="14">
      <c r="A50" s="31"/>
      <c r="B50" s="31"/>
      <c r="C50" s="31"/>
      <c r="D50" s="31"/>
      <c r="E50" s="31"/>
      <c r="F50" s="31"/>
    </row>
    <row r="51" spans="1:6" ht="14">
      <c r="A51" s="31"/>
      <c r="B51" s="31"/>
      <c r="C51" s="31"/>
      <c r="D51" s="31"/>
      <c r="E51" s="31"/>
      <c r="F51" s="31"/>
    </row>
    <row r="52" spans="1:6" ht="14">
      <c r="A52" s="31"/>
      <c r="B52" s="31"/>
      <c r="C52" s="31"/>
      <c r="D52" s="31"/>
      <c r="E52" s="31"/>
      <c r="F52" s="31"/>
    </row>
    <row r="53" spans="1:6" ht="14">
      <c r="A53" s="31"/>
      <c r="B53" s="31"/>
      <c r="C53" s="31"/>
      <c r="D53" s="31"/>
      <c r="E53" s="31"/>
      <c r="F53" s="31"/>
    </row>
    <row r="54" spans="1:6" ht="14">
      <c r="A54" s="31"/>
      <c r="B54" s="31"/>
      <c r="C54" s="31"/>
      <c r="D54" s="31"/>
      <c r="E54" s="31"/>
      <c r="F54" s="31"/>
    </row>
    <row r="55" spans="1:6" ht="14">
      <c r="A55" s="31"/>
      <c r="B55" s="31"/>
      <c r="C55" s="31"/>
      <c r="D55" s="31"/>
      <c r="E55" s="31"/>
      <c r="F55" s="31"/>
    </row>
    <row r="56" spans="1:6" ht="14">
      <c r="A56" s="31"/>
      <c r="B56" s="31"/>
      <c r="C56" s="31"/>
      <c r="D56" s="31"/>
      <c r="E56" s="31"/>
      <c r="F56" s="31"/>
    </row>
    <row r="57" spans="1:6" ht="14">
      <c r="A57" s="31"/>
      <c r="B57" s="31"/>
      <c r="C57" s="31"/>
      <c r="D57" s="31"/>
      <c r="E57" s="31"/>
      <c r="F57" s="31"/>
    </row>
    <row r="58" spans="1:6" ht="14">
      <c r="A58" s="31"/>
      <c r="B58" s="31"/>
      <c r="C58" s="31"/>
      <c r="D58" s="31"/>
      <c r="E58" s="31"/>
      <c r="F58" s="31"/>
    </row>
    <row r="59" spans="1:6" ht="14">
      <c r="A59" s="31"/>
      <c r="B59" s="31"/>
      <c r="C59" s="31"/>
      <c r="D59" s="31"/>
      <c r="E59" s="31"/>
      <c r="F59" s="31"/>
    </row>
    <row r="60" spans="1:6" ht="14">
      <c r="A60" s="31"/>
      <c r="B60" s="31"/>
      <c r="C60" s="31"/>
      <c r="D60" s="31"/>
      <c r="E60" s="31"/>
      <c r="F60" s="31"/>
    </row>
    <row r="61" spans="1:6" ht="14">
      <c r="A61" s="31"/>
      <c r="B61" s="31"/>
      <c r="C61" s="31"/>
      <c r="D61" s="31"/>
      <c r="E61" s="31"/>
      <c r="F61" s="31"/>
    </row>
    <row r="62" spans="1:6" ht="14">
      <c r="A62" s="31"/>
      <c r="B62" s="31"/>
      <c r="C62" s="31"/>
      <c r="D62" s="31"/>
      <c r="E62" s="31"/>
      <c r="F62" s="31"/>
    </row>
    <row r="63" spans="1:6" ht="14">
      <c r="A63" s="31"/>
      <c r="B63" s="31"/>
      <c r="C63" s="31"/>
      <c r="D63" s="31"/>
      <c r="E63" s="31"/>
      <c r="F63" s="31"/>
    </row>
    <row r="64" spans="1:6" ht="14">
      <c r="A64" s="31"/>
      <c r="B64" s="31"/>
      <c r="C64" s="31"/>
      <c r="D64" s="31"/>
      <c r="E64" s="31"/>
      <c r="F64" s="31"/>
    </row>
    <row r="65" spans="1:6" ht="14">
      <c r="A65" s="31"/>
      <c r="B65" s="31"/>
      <c r="C65" s="31"/>
      <c r="D65" s="31"/>
      <c r="E65" s="31"/>
      <c r="F65" s="31"/>
    </row>
    <row r="66" spans="1:6" ht="14">
      <c r="A66" s="31"/>
      <c r="B66" s="31"/>
      <c r="C66" s="31"/>
      <c r="D66" s="31"/>
      <c r="E66" s="31"/>
      <c r="F66" s="31"/>
    </row>
    <row r="67" spans="1:6" ht="14">
      <c r="A67" s="31"/>
      <c r="B67" s="31"/>
      <c r="C67" s="31"/>
      <c r="D67" s="31"/>
      <c r="E67" s="31"/>
      <c r="F67" s="31"/>
    </row>
    <row r="68" spans="1:6" ht="14">
      <c r="A68" s="31"/>
      <c r="B68" s="31"/>
      <c r="C68" s="31"/>
      <c r="D68" s="31"/>
      <c r="E68" s="31"/>
      <c r="F68" s="31"/>
    </row>
    <row r="69" spans="1:6" ht="14">
      <c r="A69" s="31"/>
      <c r="B69" s="31"/>
      <c r="C69" s="31"/>
      <c r="D69" s="31"/>
      <c r="E69" s="31"/>
      <c r="F69" s="31"/>
    </row>
    <row r="70" spans="1:6" ht="14">
      <c r="A70" s="31"/>
      <c r="B70" s="31"/>
      <c r="C70" s="31"/>
      <c r="D70" s="31"/>
      <c r="E70" s="31"/>
      <c r="F70" s="31"/>
    </row>
    <row r="71" spans="1:6" ht="14">
      <c r="A71" s="31"/>
      <c r="B71" s="31"/>
      <c r="C71" s="31"/>
      <c r="D71" s="31"/>
      <c r="E71" s="31"/>
      <c r="F71" s="31"/>
    </row>
    <row r="72" spans="1:6" ht="14">
      <c r="A72" s="31"/>
      <c r="B72" s="31"/>
      <c r="C72" s="31"/>
      <c r="D72" s="31"/>
      <c r="E72" s="31"/>
      <c r="F72" s="31"/>
    </row>
    <row r="73" spans="1:6" ht="14">
      <c r="A73" s="31"/>
      <c r="B73" s="31"/>
      <c r="C73" s="31"/>
      <c r="D73" s="31"/>
      <c r="E73" s="31"/>
      <c r="F73" s="31"/>
    </row>
    <row r="74" spans="1:6" ht="14">
      <c r="A74" s="31"/>
      <c r="B74" s="31"/>
      <c r="C74" s="31"/>
      <c r="D74" s="31"/>
      <c r="E74" s="31"/>
      <c r="F74" s="31"/>
    </row>
    <row r="75" spans="1:6" ht="14">
      <c r="A75" s="31"/>
      <c r="B75" s="31"/>
      <c r="C75" s="31"/>
      <c r="D75" s="31"/>
      <c r="E75" s="31"/>
      <c r="F75" s="31"/>
    </row>
    <row r="76" spans="1:6" ht="14">
      <c r="A76" s="31"/>
      <c r="B76" s="31"/>
      <c r="C76" s="31"/>
      <c r="D76" s="31"/>
      <c r="E76" s="31"/>
      <c r="F76" s="31"/>
    </row>
    <row r="77" spans="1:6" ht="14">
      <c r="A77" s="31"/>
      <c r="B77" s="31"/>
      <c r="C77" s="31"/>
      <c r="D77" s="31"/>
      <c r="E77" s="31"/>
      <c r="F77" s="31"/>
    </row>
    <row r="78" spans="1:6" ht="14">
      <c r="A78" s="31"/>
      <c r="B78" s="31"/>
      <c r="C78" s="31"/>
      <c r="D78" s="31"/>
      <c r="E78" s="31"/>
      <c r="F78" s="31"/>
    </row>
    <row r="79" spans="1:6" ht="14">
      <c r="A79" s="31"/>
      <c r="B79" s="31"/>
      <c r="C79" s="31"/>
      <c r="D79" s="31"/>
      <c r="E79" s="31"/>
      <c r="F79" s="31"/>
    </row>
    <row r="80" spans="1:6" ht="14">
      <c r="A80" s="31"/>
      <c r="B80" s="31"/>
      <c r="C80" s="31"/>
      <c r="D80" s="31"/>
      <c r="E80" s="31"/>
      <c r="F80" s="31"/>
    </row>
    <row r="81" spans="1:6" ht="14">
      <c r="A81" s="31"/>
      <c r="B81" s="31"/>
      <c r="C81" s="31"/>
      <c r="D81" s="31"/>
      <c r="E81" s="31"/>
      <c r="F81" s="31"/>
    </row>
    <row r="82" spans="1:6" ht="14">
      <c r="A82" s="31"/>
      <c r="B82" s="31"/>
      <c r="C82" s="31"/>
      <c r="D82" s="31"/>
      <c r="E82" s="31"/>
      <c r="F82" s="31"/>
    </row>
    <row r="83" spans="1:6" ht="14">
      <c r="A83" s="31"/>
      <c r="B83" s="31"/>
      <c r="C83" s="31"/>
      <c r="D83" s="31"/>
      <c r="E83" s="31"/>
      <c r="F83" s="31"/>
    </row>
    <row r="84" spans="1:6" ht="14">
      <c r="A84" s="31"/>
      <c r="B84" s="31"/>
      <c r="C84" s="31"/>
      <c r="D84" s="31"/>
      <c r="E84" s="31"/>
      <c r="F84" s="31"/>
    </row>
    <row r="85" spans="1:6" ht="14">
      <c r="A85" s="31"/>
      <c r="B85" s="31"/>
      <c r="C85" s="31"/>
      <c r="D85" s="31"/>
      <c r="E85" s="31"/>
      <c r="F85" s="31"/>
    </row>
    <row r="86" spans="1:6" ht="14">
      <c r="A86" s="31"/>
      <c r="B86" s="31"/>
      <c r="C86" s="31"/>
      <c r="D86" s="31"/>
      <c r="E86" s="31"/>
      <c r="F86" s="31"/>
    </row>
    <row r="87" spans="1:6" ht="14">
      <c r="A87" s="31"/>
      <c r="B87" s="31"/>
      <c r="C87" s="31"/>
      <c r="D87" s="31"/>
      <c r="E87" s="31"/>
      <c r="F87" s="31"/>
    </row>
    <row r="88" spans="1:6" ht="14">
      <c r="A88" s="31"/>
      <c r="B88" s="31"/>
      <c r="C88" s="31"/>
      <c r="D88" s="31"/>
      <c r="E88" s="31"/>
      <c r="F88" s="31"/>
    </row>
    <row r="89" spans="1:6" ht="14">
      <c r="A89" s="31"/>
      <c r="B89" s="31"/>
      <c r="C89" s="31"/>
      <c r="D89" s="31"/>
      <c r="E89" s="31"/>
      <c r="F89" s="31"/>
    </row>
    <row r="90" spans="1:6" ht="14">
      <c r="A90" s="31"/>
      <c r="B90" s="31"/>
      <c r="C90" s="31"/>
      <c r="D90" s="31"/>
      <c r="E90" s="31"/>
      <c r="F90" s="31"/>
    </row>
    <row r="91" spans="1:6" ht="14">
      <c r="A91" s="31"/>
      <c r="B91" s="31"/>
      <c r="C91" s="31"/>
      <c r="D91" s="31"/>
      <c r="E91" s="31"/>
      <c r="F91" s="31"/>
    </row>
    <row r="92" spans="1:6" ht="14">
      <c r="A92" s="31"/>
      <c r="B92" s="31"/>
      <c r="C92" s="31"/>
      <c r="D92" s="31"/>
      <c r="E92" s="31"/>
      <c r="F92" s="31"/>
    </row>
    <row r="93" spans="1:6" ht="14">
      <c r="A93" s="31"/>
      <c r="B93" s="31"/>
      <c r="C93" s="31"/>
      <c r="D93" s="31"/>
      <c r="E93" s="31"/>
      <c r="F93" s="31"/>
    </row>
    <row r="94" spans="1:6" ht="14">
      <c r="A94" s="31"/>
      <c r="B94" s="31"/>
      <c r="C94" s="31"/>
      <c r="D94" s="31"/>
      <c r="E94" s="31"/>
      <c r="F94" s="31"/>
    </row>
    <row r="95" spans="1:6" ht="14">
      <c r="A95" s="31"/>
      <c r="B95" s="31"/>
      <c r="C95" s="31"/>
      <c r="D95" s="31"/>
      <c r="E95" s="31"/>
      <c r="F95" s="31"/>
    </row>
    <row r="96" spans="1:6" ht="14">
      <c r="A96" s="31"/>
      <c r="B96" s="31"/>
      <c r="C96" s="31"/>
      <c r="D96" s="31"/>
      <c r="E96" s="31"/>
      <c r="F96" s="31"/>
    </row>
    <row r="97" spans="1:6" ht="14">
      <c r="A97" s="31"/>
      <c r="B97" s="31"/>
      <c r="C97" s="31"/>
      <c r="D97" s="31"/>
      <c r="E97" s="31"/>
      <c r="F97" s="31"/>
    </row>
    <row r="98" spans="1:6" ht="14">
      <c r="A98" s="31"/>
      <c r="B98" s="31"/>
      <c r="C98" s="31"/>
      <c r="D98" s="31"/>
      <c r="E98" s="31"/>
      <c r="F98" s="31"/>
    </row>
    <row r="99" spans="1:6" ht="14">
      <c r="A99" s="31"/>
      <c r="B99" s="31"/>
      <c r="C99" s="31"/>
      <c r="D99" s="31"/>
      <c r="E99" s="31"/>
      <c r="F99" s="31"/>
    </row>
    <row r="100" spans="1:6" ht="14">
      <c r="A100" s="31"/>
      <c r="B100" s="31"/>
      <c r="C100" s="31"/>
      <c r="D100" s="31"/>
      <c r="E100" s="31"/>
      <c r="F100" s="31"/>
    </row>
    <row r="101" spans="1:6" ht="14">
      <c r="A101" s="31"/>
      <c r="B101" s="31"/>
      <c r="C101" s="31"/>
      <c r="D101" s="31"/>
      <c r="E101" s="31"/>
      <c r="F101" s="31"/>
    </row>
    <row r="102" spans="1:6" ht="14">
      <c r="A102" s="31"/>
      <c r="B102" s="31"/>
      <c r="C102" s="31"/>
      <c r="D102" s="31"/>
      <c r="E102" s="31"/>
      <c r="F102" s="31"/>
    </row>
    <row r="103" spans="1:6" ht="14">
      <c r="A103" s="31"/>
      <c r="B103" s="31"/>
      <c r="C103" s="31"/>
      <c r="D103" s="31"/>
      <c r="E103" s="31"/>
      <c r="F103" s="31"/>
    </row>
    <row r="104" spans="1:6" ht="14">
      <c r="A104" s="31"/>
      <c r="B104" s="31"/>
      <c r="C104" s="31"/>
      <c r="D104" s="31"/>
      <c r="E104" s="31"/>
      <c r="F104" s="31"/>
    </row>
    <row r="105" spans="1:6" ht="14">
      <c r="A105" s="31"/>
      <c r="B105" s="31"/>
      <c r="C105" s="31"/>
      <c r="D105" s="31"/>
      <c r="E105" s="31"/>
      <c r="F105" s="31"/>
    </row>
    <row r="106" spans="1:6" ht="14">
      <c r="A106" s="31"/>
      <c r="B106" s="31"/>
      <c r="C106" s="31"/>
      <c r="D106" s="31"/>
      <c r="E106" s="31"/>
      <c r="F106" s="31"/>
    </row>
    <row r="107" spans="1:6" ht="14">
      <c r="A107" s="31"/>
      <c r="B107" s="31"/>
      <c r="C107" s="31"/>
      <c r="D107" s="31"/>
      <c r="E107" s="31"/>
      <c r="F107" s="31"/>
    </row>
    <row r="108" spans="1:6" ht="14">
      <c r="A108" s="31"/>
      <c r="B108" s="31"/>
      <c r="C108" s="31"/>
      <c r="D108" s="31"/>
      <c r="E108" s="31"/>
      <c r="F108" s="31"/>
    </row>
    <row r="109" spans="1:6" ht="14">
      <c r="A109" s="31"/>
      <c r="B109" s="31"/>
      <c r="C109" s="31"/>
      <c r="D109" s="31"/>
      <c r="E109" s="31"/>
      <c r="F109" s="31"/>
    </row>
    <row r="110" spans="1:6" ht="14">
      <c r="A110" s="31"/>
      <c r="B110" s="31"/>
      <c r="C110" s="31"/>
      <c r="D110" s="31"/>
      <c r="E110" s="31"/>
      <c r="F110" s="31"/>
    </row>
    <row r="111" spans="1:6" ht="14">
      <c r="A111" s="31"/>
      <c r="B111" s="31"/>
      <c r="C111" s="31"/>
      <c r="D111" s="31"/>
      <c r="E111" s="31"/>
      <c r="F111" s="31"/>
    </row>
    <row r="112" spans="1:6" ht="14">
      <c r="A112" s="31"/>
      <c r="B112" s="31"/>
      <c r="C112" s="31"/>
      <c r="D112" s="31"/>
      <c r="E112" s="31"/>
      <c r="F112" s="31"/>
    </row>
    <row r="113" spans="1:6" ht="14">
      <c r="A113" s="31"/>
      <c r="B113" s="31"/>
      <c r="C113" s="31"/>
      <c r="D113" s="31"/>
      <c r="E113" s="31"/>
      <c r="F113" s="31"/>
    </row>
    <row r="114" spans="1:6" ht="14">
      <c r="A114" s="31"/>
      <c r="B114" s="31"/>
      <c r="C114" s="31"/>
      <c r="D114" s="31"/>
      <c r="E114" s="31"/>
      <c r="F114" s="31"/>
    </row>
    <row r="115" spans="1:6" ht="14">
      <c r="A115" s="31"/>
      <c r="B115" s="31"/>
      <c r="C115" s="31"/>
      <c r="D115" s="31"/>
      <c r="E115" s="31"/>
      <c r="F115" s="31"/>
    </row>
    <row r="116" spans="1:6" ht="14">
      <c r="A116" s="31"/>
      <c r="B116" s="31"/>
      <c r="C116" s="31"/>
      <c r="D116" s="31"/>
      <c r="E116" s="31"/>
      <c r="F116" s="31"/>
    </row>
    <row r="117" spans="1:6" ht="14">
      <c r="A117" s="31"/>
      <c r="B117" s="31"/>
      <c r="C117" s="31"/>
      <c r="D117" s="31"/>
      <c r="E117" s="31"/>
      <c r="F117" s="31"/>
    </row>
    <row r="118" spans="1:6" ht="14">
      <c r="A118" s="31"/>
      <c r="B118" s="31"/>
      <c r="C118" s="31"/>
      <c r="D118" s="31"/>
      <c r="E118" s="31"/>
      <c r="F118" s="31"/>
    </row>
    <row r="119" spans="1:6" ht="14">
      <c r="A119" s="31"/>
      <c r="B119" s="31"/>
      <c r="C119" s="31"/>
      <c r="D119" s="31"/>
      <c r="E119" s="31"/>
      <c r="F119" s="31"/>
    </row>
    <row r="120" spans="1:6" ht="14">
      <c r="A120" s="31"/>
      <c r="B120" s="31"/>
      <c r="C120" s="31"/>
      <c r="D120" s="31"/>
      <c r="E120" s="31"/>
      <c r="F120" s="31"/>
    </row>
    <row r="121" spans="1:6" ht="14">
      <c r="A121" s="31"/>
      <c r="B121" s="31"/>
      <c r="C121" s="31"/>
      <c r="D121" s="31"/>
      <c r="E121" s="31"/>
      <c r="F121" s="31"/>
    </row>
    <row r="122" spans="1:6" ht="14">
      <c r="A122" s="31"/>
      <c r="B122" s="31"/>
      <c r="C122" s="31"/>
      <c r="D122" s="31"/>
      <c r="E122" s="31"/>
      <c r="F122" s="31"/>
    </row>
    <row r="123" spans="1:6" ht="14">
      <c r="A123" s="31"/>
      <c r="B123" s="31"/>
      <c r="C123" s="31"/>
      <c r="D123" s="31"/>
      <c r="E123" s="31"/>
      <c r="F123" s="31"/>
    </row>
    <row r="124" spans="1:6" ht="14">
      <c r="A124" s="31"/>
      <c r="B124" s="31"/>
      <c r="C124" s="31"/>
      <c r="D124" s="31"/>
      <c r="E124" s="31"/>
      <c r="F124" s="31"/>
    </row>
    <row r="125" spans="1:6" ht="14">
      <c r="A125" s="31"/>
      <c r="B125" s="31"/>
      <c r="C125" s="31"/>
      <c r="D125" s="31"/>
      <c r="E125" s="31"/>
      <c r="F125" s="31"/>
    </row>
    <row r="126" spans="1:6" ht="14">
      <c r="A126" s="31"/>
      <c r="B126" s="31"/>
      <c r="C126" s="31"/>
      <c r="D126" s="31"/>
      <c r="E126" s="31"/>
      <c r="F126" s="31"/>
    </row>
    <row r="127" spans="1:6" ht="14">
      <c r="A127" s="31"/>
      <c r="B127" s="31"/>
      <c r="C127" s="31"/>
      <c r="D127" s="31"/>
      <c r="E127" s="31"/>
      <c r="F127" s="31"/>
    </row>
    <row r="128" spans="1:6" ht="14">
      <c r="A128" s="31"/>
      <c r="B128" s="31"/>
      <c r="C128" s="31"/>
      <c r="D128" s="31"/>
      <c r="E128" s="31"/>
      <c r="F128" s="31"/>
    </row>
    <row r="129" spans="1:6" ht="14">
      <c r="A129" s="31"/>
      <c r="B129" s="31"/>
      <c r="C129" s="31"/>
      <c r="D129" s="31"/>
      <c r="E129" s="31"/>
      <c r="F129" s="31"/>
    </row>
    <row r="130" spans="1:6" ht="14">
      <c r="A130" s="31"/>
      <c r="B130" s="31"/>
      <c r="C130" s="31"/>
      <c r="D130" s="31"/>
      <c r="E130" s="31"/>
      <c r="F130" s="31"/>
    </row>
    <row r="131" spans="1:6" ht="14">
      <c r="A131" s="31"/>
      <c r="B131" s="31"/>
      <c r="C131" s="31"/>
      <c r="D131" s="31"/>
      <c r="E131" s="31"/>
      <c r="F131" s="31"/>
    </row>
    <row r="132" spans="1:6" ht="14">
      <c r="A132" s="31"/>
      <c r="B132" s="31"/>
      <c r="C132" s="31"/>
      <c r="D132" s="31"/>
      <c r="E132" s="31"/>
      <c r="F132" s="31"/>
    </row>
    <row r="133" spans="1:6" ht="14">
      <c r="A133" s="31"/>
      <c r="B133" s="31"/>
      <c r="C133" s="31"/>
      <c r="D133" s="31"/>
      <c r="E133" s="31"/>
      <c r="F133" s="31"/>
    </row>
    <row r="134" spans="1:6" ht="14">
      <c r="A134" s="31"/>
      <c r="B134" s="31"/>
      <c r="C134" s="31"/>
      <c r="D134" s="31"/>
      <c r="E134" s="31"/>
      <c r="F134" s="31"/>
    </row>
    <row r="135" spans="1:6" ht="14">
      <c r="A135" s="31"/>
      <c r="B135" s="31"/>
      <c r="C135" s="31"/>
      <c r="D135" s="31"/>
      <c r="E135" s="31"/>
      <c r="F135" s="31"/>
    </row>
    <row r="136" spans="1:6" ht="14">
      <c r="A136" s="31"/>
      <c r="B136" s="31"/>
      <c r="C136" s="31"/>
      <c r="D136" s="31"/>
      <c r="E136" s="31"/>
      <c r="F136" s="31"/>
    </row>
    <row r="137" spans="1:6" ht="14">
      <c r="A137" s="31"/>
      <c r="B137" s="31"/>
      <c r="C137" s="31"/>
      <c r="D137" s="31"/>
      <c r="E137" s="31"/>
      <c r="F137" s="31"/>
    </row>
    <row r="138" spans="1:6" ht="14">
      <c r="A138" s="31"/>
      <c r="B138" s="31"/>
      <c r="C138" s="31"/>
      <c r="D138" s="31"/>
      <c r="E138" s="31"/>
      <c r="F138" s="31"/>
    </row>
    <row r="139" spans="1:6" ht="14">
      <c r="A139" s="31"/>
      <c r="B139" s="31"/>
      <c r="C139" s="31"/>
      <c r="D139" s="31"/>
      <c r="E139" s="31"/>
      <c r="F139" s="31"/>
    </row>
    <row r="140" spans="1:6" ht="14">
      <c r="A140" s="31"/>
      <c r="B140" s="31"/>
      <c r="C140" s="31"/>
      <c r="D140" s="31"/>
      <c r="E140" s="31"/>
      <c r="F140" s="31"/>
    </row>
    <row r="141" spans="1:6" ht="14">
      <c r="A141" s="31"/>
      <c r="B141" s="31"/>
      <c r="C141" s="31"/>
      <c r="D141" s="31"/>
      <c r="E141" s="31"/>
      <c r="F141" s="31"/>
    </row>
    <row r="142" spans="1:6" ht="14">
      <c r="A142" s="31"/>
      <c r="B142" s="31"/>
      <c r="C142" s="31"/>
      <c r="D142" s="31"/>
      <c r="E142" s="31"/>
      <c r="F142" s="31"/>
    </row>
    <row r="143" spans="1:6" ht="14">
      <c r="A143" s="31"/>
      <c r="B143" s="31"/>
      <c r="C143" s="31"/>
      <c r="D143" s="31"/>
      <c r="E143" s="31"/>
      <c r="F143" s="31"/>
    </row>
    <row r="144" spans="1:6" ht="14">
      <c r="A144" s="31"/>
      <c r="B144" s="31"/>
      <c r="C144" s="31"/>
      <c r="D144" s="31"/>
      <c r="E144" s="31"/>
      <c r="F144" s="31"/>
    </row>
    <row r="145" spans="1:6" ht="14">
      <c r="A145" s="31"/>
      <c r="B145" s="31"/>
      <c r="C145" s="31"/>
      <c r="D145" s="31"/>
      <c r="E145" s="31"/>
      <c r="F145" s="31"/>
    </row>
    <row r="146" spans="1:6" ht="14">
      <c r="A146" s="31"/>
      <c r="B146" s="31"/>
      <c r="C146" s="31"/>
      <c r="D146" s="31"/>
      <c r="E146" s="31"/>
      <c r="F146" s="31"/>
    </row>
    <row r="147" spans="1:6" ht="14">
      <c r="A147" s="31"/>
      <c r="B147" s="31"/>
      <c r="C147" s="31"/>
      <c r="D147" s="31"/>
      <c r="E147" s="31"/>
      <c r="F147" s="31"/>
    </row>
    <row r="148" spans="1:6" ht="14">
      <c r="A148" s="31"/>
      <c r="B148" s="31"/>
      <c r="C148" s="31"/>
      <c r="D148" s="31"/>
      <c r="E148" s="31"/>
      <c r="F148" s="31"/>
    </row>
    <row r="149" spans="1:6" ht="14">
      <c r="A149" s="31"/>
      <c r="B149" s="31"/>
      <c r="C149" s="31"/>
      <c r="D149" s="31"/>
      <c r="E149" s="31"/>
      <c r="F149" s="31"/>
    </row>
    <row r="150" spans="1:6" ht="14">
      <c r="A150" s="31"/>
      <c r="B150" s="31"/>
      <c r="C150" s="31"/>
      <c r="D150" s="31"/>
      <c r="E150" s="31"/>
      <c r="F150" s="31"/>
    </row>
    <row r="151" spans="1:6" ht="14">
      <c r="A151" s="31"/>
      <c r="B151" s="31"/>
      <c r="C151" s="31"/>
      <c r="D151" s="31"/>
      <c r="E151" s="31"/>
      <c r="F151" s="31"/>
    </row>
    <row r="152" spans="1:6" ht="14">
      <c r="A152" s="31"/>
      <c r="B152" s="31"/>
      <c r="C152" s="31"/>
      <c r="D152" s="31"/>
      <c r="E152" s="31"/>
      <c r="F152" s="31"/>
    </row>
    <row r="153" spans="1:6" ht="14">
      <c r="A153" s="31"/>
      <c r="B153" s="31"/>
      <c r="C153" s="31"/>
      <c r="D153" s="31"/>
      <c r="E153" s="31"/>
      <c r="F153" s="31"/>
    </row>
    <row r="154" spans="1:6" ht="14">
      <c r="A154" s="31"/>
      <c r="B154" s="31"/>
      <c r="C154" s="31"/>
      <c r="D154" s="31"/>
      <c r="E154" s="31"/>
      <c r="F154" s="31"/>
    </row>
    <row r="155" spans="1:6" ht="14">
      <c r="A155" s="31"/>
      <c r="B155" s="31"/>
      <c r="C155" s="31"/>
      <c r="D155" s="31"/>
      <c r="E155" s="31"/>
      <c r="F155" s="31"/>
    </row>
    <row r="156" spans="1:6" ht="14">
      <c r="A156" s="31"/>
      <c r="B156" s="31"/>
      <c r="C156" s="31"/>
      <c r="D156" s="31"/>
      <c r="E156" s="31"/>
      <c r="F156" s="31"/>
    </row>
    <row r="157" spans="1:6" ht="14">
      <c r="A157" s="31"/>
      <c r="B157" s="31"/>
      <c r="C157" s="31"/>
      <c r="D157" s="31"/>
      <c r="E157" s="31"/>
      <c r="F157" s="31"/>
    </row>
    <row r="158" spans="1:6" ht="14">
      <c r="A158" s="31"/>
      <c r="B158" s="31"/>
      <c r="C158" s="31"/>
      <c r="D158" s="31"/>
      <c r="E158" s="31"/>
      <c r="F158" s="31"/>
    </row>
    <row r="159" spans="1:6" ht="14">
      <c r="A159" s="31"/>
      <c r="B159" s="31"/>
      <c r="C159" s="31"/>
      <c r="D159" s="31"/>
      <c r="E159" s="31"/>
      <c r="F159" s="31"/>
    </row>
    <row r="160" spans="1:6" ht="14">
      <c r="A160" s="31"/>
      <c r="B160" s="31"/>
      <c r="C160" s="31"/>
      <c r="D160" s="31"/>
      <c r="E160" s="31"/>
      <c r="F160" s="31"/>
    </row>
    <row r="161" spans="1:6" ht="14">
      <c r="A161" s="31"/>
      <c r="B161" s="31"/>
      <c r="C161" s="31"/>
      <c r="D161" s="31"/>
      <c r="E161" s="31"/>
      <c r="F161" s="31"/>
    </row>
    <row r="162" spans="1:6" ht="14">
      <c r="A162" s="31"/>
      <c r="B162" s="31"/>
      <c r="C162" s="31"/>
      <c r="D162" s="31"/>
      <c r="E162" s="31"/>
      <c r="F162" s="31"/>
    </row>
    <row r="163" spans="1:6" ht="14">
      <c r="A163" s="31"/>
      <c r="B163" s="31"/>
      <c r="C163" s="31"/>
      <c r="D163" s="31"/>
      <c r="E163" s="31"/>
      <c r="F163" s="31"/>
    </row>
    <row r="164" spans="1:6" ht="14">
      <c r="A164" s="31"/>
      <c r="B164" s="31"/>
      <c r="C164" s="31"/>
      <c r="D164" s="31"/>
      <c r="E164" s="31"/>
      <c r="F164" s="31"/>
    </row>
    <row r="165" spans="1:6" ht="14">
      <c r="A165" s="31"/>
      <c r="B165" s="31"/>
      <c r="C165" s="31"/>
      <c r="D165" s="31"/>
      <c r="E165" s="31"/>
      <c r="F165" s="31"/>
    </row>
    <row r="166" spans="1:6" ht="14">
      <c r="A166" s="31"/>
      <c r="B166" s="31"/>
      <c r="C166" s="31"/>
      <c r="D166" s="31"/>
      <c r="E166" s="31"/>
      <c r="F166" s="31"/>
    </row>
    <row r="167" spans="1:6" ht="14">
      <c r="A167" s="31"/>
      <c r="B167" s="31"/>
      <c r="C167" s="31"/>
      <c r="D167" s="31"/>
      <c r="E167" s="31"/>
      <c r="F167" s="31"/>
    </row>
    <row r="168" spans="1:6" ht="14">
      <c r="A168" s="31"/>
      <c r="B168" s="31"/>
      <c r="C168" s="31"/>
      <c r="D168" s="31"/>
      <c r="E168" s="31"/>
      <c r="F168" s="31"/>
    </row>
    <row r="169" spans="1:6" ht="14">
      <c r="A169" s="31"/>
      <c r="B169" s="31"/>
      <c r="C169" s="31"/>
      <c r="D169" s="31"/>
      <c r="E169" s="31"/>
      <c r="F169" s="31"/>
    </row>
    <row r="170" spans="1:6" ht="14">
      <c r="A170" s="31"/>
      <c r="B170" s="31"/>
      <c r="C170" s="31"/>
      <c r="D170" s="31"/>
      <c r="E170" s="31"/>
      <c r="F170" s="31"/>
    </row>
    <row r="171" spans="1:6" ht="14">
      <c r="A171" s="31"/>
      <c r="B171" s="31"/>
      <c r="C171" s="31"/>
      <c r="D171" s="31"/>
      <c r="E171" s="31"/>
      <c r="F171" s="31"/>
    </row>
    <row r="172" spans="1:6" ht="14">
      <c r="A172" s="31"/>
      <c r="B172" s="31"/>
      <c r="C172" s="31"/>
      <c r="D172" s="31"/>
      <c r="E172" s="31"/>
      <c r="F172" s="31"/>
    </row>
    <row r="173" spans="1:6" ht="14">
      <c r="A173" s="31"/>
      <c r="B173" s="31"/>
      <c r="C173" s="31"/>
      <c r="D173" s="31"/>
      <c r="E173" s="31"/>
      <c r="F173" s="31"/>
    </row>
    <row r="174" spans="1:6" ht="14">
      <c r="A174" s="31"/>
      <c r="B174" s="31"/>
      <c r="C174" s="31"/>
      <c r="D174" s="31"/>
      <c r="E174" s="31"/>
      <c r="F174" s="31"/>
    </row>
    <row r="175" spans="1:6" ht="14">
      <c r="A175" s="31"/>
      <c r="B175" s="31"/>
      <c r="C175" s="31"/>
      <c r="D175" s="31"/>
      <c r="E175" s="31"/>
      <c r="F175" s="31"/>
    </row>
    <row r="176" spans="1:6" ht="14">
      <c r="A176" s="31"/>
      <c r="B176" s="31"/>
      <c r="C176" s="31"/>
      <c r="D176" s="31"/>
      <c r="E176" s="31"/>
      <c r="F176" s="31"/>
    </row>
    <row r="177" spans="1:6" ht="14">
      <c r="A177" s="31"/>
      <c r="B177" s="31"/>
      <c r="C177" s="31"/>
      <c r="D177" s="31"/>
      <c r="E177" s="31"/>
      <c r="F177" s="31"/>
    </row>
    <row r="178" spans="1:6" ht="14">
      <c r="A178" s="31"/>
      <c r="B178" s="31"/>
      <c r="C178" s="31"/>
      <c r="D178" s="31"/>
      <c r="E178" s="31"/>
      <c r="F178" s="31"/>
    </row>
    <row r="179" spans="1:6" ht="14">
      <c r="A179" s="31"/>
      <c r="B179" s="31"/>
      <c r="C179" s="31"/>
      <c r="D179" s="31"/>
      <c r="E179" s="31"/>
      <c r="F179" s="31"/>
    </row>
    <row r="180" spans="1:6" ht="14">
      <c r="A180" s="31"/>
      <c r="B180" s="31"/>
      <c r="C180" s="31"/>
      <c r="D180" s="31"/>
      <c r="E180" s="31"/>
      <c r="F180" s="31"/>
    </row>
    <row r="181" spans="1:6" ht="14">
      <c r="A181" s="31"/>
      <c r="B181" s="31"/>
      <c r="C181" s="31"/>
      <c r="D181" s="31"/>
      <c r="E181" s="31"/>
      <c r="F181" s="31"/>
    </row>
    <row r="182" spans="1:6" ht="14">
      <c r="A182" s="31"/>
      <c r="B182" s="31"/>
      <c r="C182" s="31"/>
      <c r="D182" s="31"/>
      <c r="E182" s="31"/>
      <c r="F182" s="31"/>
    </row>
    <row r="183" spans="1:6" ht="14">
      <c r="A183" s="31"/>
      <c r="B183" s="31"/>
      <c r="C183" s="31"/>
      <c r="D183" s="31"/>
      <c r="E183" s="31"/>
      <c r="F183" s="31"/>
    </row>
    <row r="184" spans="1:6" ht="14">
      <c r="A184" s="31"/>
      <c r="B184" s="31"/>
      <c r="C184" s="31"/>
      <c r="D184" s="31"/>
      <c r="E184" s="31"/>
      <c r="F184" s="31"/>
    </row>
    <row r="185" spans="1:6" ht="14">
      <c r="A185" s="31"/>
      <c r="B185" s="31"/>
      <c r="C185" s="31"/>
      <c r="D185" s="31"/>
      <c r="E185" s="31"/>
      <c r="F185" s="31"/>
    </row>
    <row r="186" spans="1:6" ht="14">
      <c r="A186" s="31"/>
      <c r="B186" s="31"/>
      <c r="C186" s="31"/>
      <c r="D186" s="31"/>
      <c r="E186" s="31"/>
      <c r="F186" s="31"/>
    </row>
    <row r="187" spans="1:6" ht="14">
      <c r="A187" s="31"/>
      <c r="B187" s="31"/>
      <c r="C187" s="31"/>
      <c r="D187" s="31"/>
      <c r="E187" s="31"/>
      <c r="F187" s="31"/>
    </row>
    <row r="188" spans="1:6" ht="14">
      <c r="A188" s="31"/>
      <c r="B188" s="31"/>
      <c r="C188" s="31"/>
      <c r="D188" s="31"/>
      <c r="E188" s="31"/>
      <c r="F188" s="31"/>
    </row>
    <row r="189" spans="1:6" ht="14">
      <c r="A189" s="31"/>
      <c r="B189" s="31"/>
      <c r="C189" s="31"/>
      <c r="D189" s="31"/>
      <c r="E189" s="31"/>
      <c r="F189" s="31"/>
    </row>
    <row r="190" spans="1:6" ht="14">
      <c r="A190" s="31"/>
      <c r="B190" s="31"/>
      <c r="C190" s="31"/>
      <c r="D190" s="31"/>
      <c r="E190" s="31"/>
      <c r="F190" s="31"/>
    </row>
    <row r="191" spans="1:6" ht="14">
      <c r="A191" s="31"/>
      <c r="B191" s="31"/>
      <c r="C191" s="31"/>
      <c r="D191" s="31"/>
      <c r="E191" s="31"/>
      <c r="F191" s="31"/>
    </row>
    <row r="192" spans="1:6" ht="14">
      <c r="A192" s="31"/>
      <c r="B192" s="31"/>
      <c r="C192" s="31"/>
      <c r="D192" s="31"/>
      <c r="E192" s="31"/>
      <c r="F192" s="31"/>
    </row>
    <row r="193" spans="1:6" ht="14">
      <c r="A193" s="31"/>
      <c r="B193" s="31"/>
      <c r="C193" s="31"/>
      <c r="D193" s="31"/>
      <c r="E193" s="31"/>
      <c r="F193" s="31"/>
    </row>
    <row r="194" spans="1:6" ht="14">
      <c r="A194" s="31"/>
      <c r="B194" s="31"/>
      <c r="C194" s="31"/>
      <c r="D194" s="31"/>
      <c r="E194" s="31"/>
      <c r="F194" s="31"/>
    </row>
    <row r="195" spans="1:6" ht="14">
      <c r="A195" s="31"/>
      <c r="B195" s="31"/>
      <c r="C195" s="31"/>
      <c r="D195" s="31"/>
      <c r="E195" s="31"/>
      <c r="F195" s="31"/>
    </row>
    <row r="196" spans="1:6" ht="14">
      <c r="A196" s="31"/>
      <c r="B196" s="31"/>
      <c r="C196" s="31"/>
      <c r="D196" s="31"/>
      <c r="E196" s="31"/>
      <c r="F196" s="31"/>
    </row>
    <row r="197" spans="1:6" ht="14">
      <c r="A197" s="31"/>
      <c r="B197" s="31"/>
      <c r="C197" s="31"/>
      <c r="D197" s="31"/>
      <c r="E197" s="31"/>
      <c r="F197" s="31"/>
    </row>
    <row r="198" spans="1:6" ht="14">
      <c r="A198" s="31"/>
      <c r="B198" s="31"/>
      <c r="C198" s="31"/>
      <c r="D198" s="31"/>
      <c r="E198" s="31"/>
      <c r="F198" s="31"/>
    </row>
    <row r="199" spans="1:6" ht="14">
      <c r="A199" s="31"/>
      <c r="B199" s="31"/>
      <c r="C199" s="31"/>
      <c r="D199" s="31"/>
      <c r="E199" s="31"/>
      <c r="F199" s="31"/>
    </row>
    <row r="200" spans="1:6" ht="14">
      <c r="A200" s="31"/>
      <c r="B200" s="31"/>
      <c r="C200" s="31"/>
      <c r="D200" s="31"/>
      <c r="E200" s="31"/>
      <c r="F200" s="31"/>
    </row>
    <row r="201" spans="1:6" ht="14">
      <c r="A201" s="31"/>
      <c r="B201" s="31"/>
      <c r="C201" s="31"/>
      <c r="D201" s="31"/>
      <c r="E201" s="31"/>
      <c r="F201" s="31"/>
    </row>
    <row r="202" spans="1:6" ht="14">
      <c r="A202" s="31"/>
      <c r="B202" s="31"/>
      <c r="C202" s="31"/>
      <c r="D202" s="31"/>
      <c r="E202" s="31"/>
      <c r="F202" s="31"/>
    </row>
    <row r="203" spans="1:6" ht="14">
      <c r="A203" s="31"/>
      <c r="B203" s="31"/>
      <c r="C203" s="31"/>
      <c r="D203" s="31"/>
      <c r="E203" s="31"/>
      <c r="F203" s="31"/>
    </row>
    <row r="204" spans="1:6" ht="14">
      <c r="A204" s="31"/>
      <c r="B204" s="31"/>
      <c r="C204" s="31"/>
      <c r="D204" s="31"/>
      <c r="E204" s="31"/>
      <c r="F204" s="31"/>
    </row>
    <row r="205" spans="1:6" ht="14">
      <c r="A205" s="31"/>
      <c r="B205" s="31"/>
      <c r="C205" s="31"/>
      <c r="D205" s="31"/>
      <c r="E205" s="31"/>
      <c r="F205" s="31"/>
    </row>
    <row r="206" spans="1:6" ht="14">
      <c r="A206" s="31"/>
      <c r="B206" s="31"/>
      <c r="C206" s="31"/>
      <c r="D206" s="31"/>
      <c r="E206" s="31"/>
      <c r="F206" s="31"/>
    </row>
    <row r="207" spans="1:6" ht="14">
      <c r="A207" s="31"/>
      <c r="B207" s="31"/>
      <c r="C207" s="31"/>
      <c r="D207" s="31"/>
      <c r="E207" s="31"/>
      <c r="F207" s="31"/>
    </row>
    <row r="208" spans="1:6" ht="14">
      <c r="A208" s="31"/>
      <c r="B208" s="31"/>
      <c r="C208" s="31"/>
      <c r="D208" s="31"/>
      <c r="E208" s="31"/>
      <c r="F208" s="31"/>
    </row>
    <row r="209" spans="1:6" ht="14">
      <c r="A209" s="31"/>
      <c r="B209" s="31"/>
      <c r="C209" s="31"/>
      <c r="D209" s="31"/>
      <c r="E209" s="31"/>
      <c r="F209" s="31"/>
    </row>
    <row r="210" spans="1:6" ht="14">
      <c r="A210" s="31"/>
      <c r="B210" s="31"/>
      <c r="C210" s="31"/>
      <c r="D210" s="31"/>
      <c r="E210" s="31"/>
      <c r="F210" s="31"/>
    </row>
    <row r="211" spans="1:6" ht="14">
      <c r="A211" s="31"/>
      <c r="B211" s="31"/>
      <c r="C211" s="31"/>
      <c r="D211" s="31"/>
      <c r="E211" s="31"/>
      <c r="F211" s="31"/>
    </row>
    <row r="212" spans="1:6" ht="14">
      <c r="A212" s="31"/>
      <c r="B212" s="31"/>
      <c r="C212" s="31"/>
      <c r="D212" s="31"/>
      <c r="E212" s="31"/>
      <c r="F212" s="31"/>
    </row>
    <row r="213" spans="1:6" ht="14">
      <c r="A213" s="31"/>
      <c r="B213" s="31"/>
      <c r="C213" s="31"/>
      <c r="D213" s="31"/>
      <c r="E213" s="31"/>
      <c r="F213" s="31"/>
    </row>
    <row r="214" spans="1:6" ht="14">
      <c r="A214" s="31"/>
      <c r="B214" s="31"/>
      <c r="C214" s="31"/>
      <c r="D214" s="31"/>
      <c r="E214" s="31"/>
      <c r="F214" s="31"/>
    </row>
    <row r="215" spans="1:6" ht="14">
      <c r="A215" s="31"/>
      <c r="B215" s="31"/>
      <c r="C215" s="31"/>
      <c r="D215" s="31"/>
      <c r="E215" s="31"/>
      <c r="F215" s="31"/>
    </row>
    <row r="216" spans="1:6" ht="14">
      <c r="A216" s="31"/>
      <c r="B216" s="31"/>
      <c r="C216" s="31"/>
      <c r="D216" s="31"/>
      <c r="E216" s="31"/>
      <c r="F216" s="31"/>
    </row>
    <row r="217" spans="1:6" ht="14">
      <c r="A217" s="31"/>
      <c r="B217" s="31"/>
      <c r="C217" s="31"/>
      <c r="D217" s="31"/>
      <c r="E217" s="31"/>
      <c r="F217" s="31"/>
    </row>
    <row r="218" spans="1:6" ht="14">
      <c r="A218" s="31"/>
      <c r="B218" s="31"/>
      <c r="C218" s="31"/>
      <c r="D218" s="31"/>
      <c r="E218" s="31"/>
      <c r="F218" s="31"/>
    </row>
    <row r="219" spans="1:6" ht="14">
      <c r="A219" s="31"/>
      <c r="B219" s="31"/>
      <c r="C219" s="31"/>
      <c r="D219" s="31"/>
      <c r="E219" s="31"/>
      <c r="F219" s="31"/>
    </row>
    <row r="220" spans="1:6" ht="14">
      <c r="A220" s="31"/>
      <c r="B220" s="31"/>
      <c r="C220" s="31"/>
      <c r="D220" s="31"/>
      <c r="E220" s="31"/>
      <c r="F220" s="31"/>
    </row>
    <row r="221" spans="1:6" ht="14">
      <c r="A221" s="31"/>
      <c r="B221" s="31"/>
      <c r="C221" s="31"/>
      <c r="D221" s="31"/>
      <c r="E221" s="31"/>
      <c r="F221" s="31"/>
    </row>
    <row r="222" spans="1:6" ht="14">
      <c r="A222" s="31"/>
      <c r="B222" s="31"/>
      <c r="C222" s="31"/>
      <c r="D222" s="31"/>
      <c r="E222" s="31"/>
      <c r="F222" s="31"/>
    </row>
    <row r="223" spans="1:6" ht="14">
      <c r="A223" s="31"/>
      <c r="B223" s="31"/>
      <c r="C223" s="31"/>
      <c r="D223" s="31"/>
      <c r="E223" s="31"/>
      <c r="F223" s="31"/>
    </row>
    <row r="224" spans="1:6" ht="14">
      <c r="A224" s="31"/>
      <c r="B224" s="31"/>
      <c r="C224" s="31"/>
      <c r="D224" s="31"/>
      <c r="E224" s="31"/>
      <c r="F224" s="31"/>
    </row>
    <row r="225" spans="1:6" ht="14">
      <c r="A225" s="31"/>
      <c r="B225" s="31"/>
      <c r="C225" s="31"/>
      <c r="D225" s="31"/>
      <c r="E225" s="31"/>
      <c r="F225" s="31"/>
    </row>
    <row r="226" spans="1:6" ht="14">
      <c r="A226" s="31"/>
      <c r="B226" s="31"/>
      <c r="C226" s="31"/>
      <c r="D226" s="31"/>
      <c r="E226" s="31"/>
      <c r="F226" s="31"/>
    </row>
    <row r="227" spans="1:6" ht="14">
      <c r="A227" s="31"/>
      <c r="B227" s="31"/>
      <c r="C227" s="31"/>
      <c r="D227" s="31"/>
      <c r="E227" s="31"/>
      <c r="F227" s="31"/>
    </row>
    <row r="228" spans="1:6" ht="14">
      <c r="A228" s="31"/>
      <c r="B228" s="31"/>
      <c r="C228" s="31"/>
      <c r="D228" s="31"/>
      <c r="E228" s="31"/>
      <c r="F228" s="31"/>
    </row>
    <row r="229" spans="1:6" ht="14">
      <c r="A229" s="31"/>
      <c r="B229" s="31"/>
      <c r="C229" s="31"/>
      <c r="D229" s="31"/>
      <c r="E229" s="31"/>
      <c r="F229" s="31"/>
    </row>
    <row r="230" spans="1:6" ht="14">
      <c r="A230" s="31"/>
      <c r="B230" s="31"/>
      <c r="C230" s="31"/>
      <c r="D230" s="31"/>
      <c r="E230" s="31"/>
      <c r="F230" s="31"/>
    </row>
    <row r="231" spans="1:6" ht="14">
      <c r="A231" s="31"/>
      <c r="B231" s="31"/>
      <c r="C231" s="31"/>
      <c r="D231" s="31"/>
      <c r="E231" s="31"/>
      <c r="F231" s="31"/>
    </row>
    <row r="232" spans="1:6" ht="14">
      <c r="A232" s="31"/>
      <c r="B232" s="31"/>
      <c r="C232" s="31"/>
      <c r="D232" s="31"/>
      <c r="E232" s="31"/>
      <c r="F232" s="31"/>
    </row>
    <row r="233" spans="1:6" ht="14">
      <c r="A233" s="31"/>
      <c r="B233" s="31"/>
      <c r="C233" s="31"/>
      <c r="D233" s="31"/>
      <c r="E233" s="31"/>
      <c r="F233" s="31"/>
    </row>
    <row r="234" spans="1:6" ht="14">
      <c r="A234" s="31"/>
      <c r="B234" s="31"/>
      <c r="C234" s="31"/>
      <c r="D234" s="31"/>
      <c r="E234" s="31"/>
      <c r="F234" s="31"/>
    </row>
    <row r="235" spans="1:6" ht="14">
      <c r="A235" s="31"/>
      <c r="B235" s="31"/>
      <c r="C235" s="31"/>
      <c r="D235" s="31"/>
      <c r="E235" s="31"/>
      <c r="F235" s="31"/>
    </row>
    <row r="236" spans="1:6" ht="14">
      <c r="A236" s="31"/>
      <c r="B236" s="31"/>
      <c r="C236" s="31"/>
      <c r="D236" s="31"/>
      <c r="E236" s="31"/>
      <c r="F236" s="31"/>
    </row>
    <row r="237" spans="1:6" ht="14">
      <c r="A237" s="31"/>
      <c r="B237" s="31"/>
      <c r="C237" s="31"/>
      <c r="D237" s="31"/>
      <c r="E237" s="31"/>
      <c r="F237" s="31"/>
    </row>
    <row r="238" spans="1:6" ht="14">
      <c r="A238" s="31"/>
      <c r="B238" s="31"/>
      <c r="C238" s="31"/>
      <c r="D238" s="31"/>
      <c r="E238" s="31"/>
      <c r="F238" s="31"/>
    </row>
    <row r="239" spans="1:6" ht="14">
      <c r="A239" s="31"/>
      <c r="B239" s="31"/>
      <c r="C239" s="31"/>
      <c r="D239" s="31"/>
      <c r="E239" s="31"/>
      <c r="F239" s="31"/>
    </row>
    <row r="240" spans="1:6" ht="14">
      <c r="A240" s="31"/>
      <c r="B240" s="31"/>
      <c r="C240" s="31"/>
      <c r="D240" s="31"/>
      <c r="E240" s="31"/>
      <c r="F240" s="31"/>
    </row>
    <row r="241" spans="1:6" ht="14">
      <c r="A241" s="31"/>
      <c r="B241" s="31"/>
      <c r="C241" s="31"/>
      <c r="D241" s="31"/>
      <c r="E241" s="31"/>
      <c r="F241" s="31"/>
    </row>
    <row r="242" spans="1:6" ht="14">
      <c r="A242" s="31"/>
      <c r="B242" s="31"/>
      <c r="C242" s="31"/>
      <c r="D242" s="31"/>
      <c r="E242" s="31"/>
      <c r="F242" s="31"/>
    </row>
    <row r="243" spans="1:6" ht="14">
      <c r="A243" s="31"/>
      <c r="B243" s="31"/>
      <c r="C243" s="31"/>
      <c r="D243" s="31"/>
      <c r="E243" s="31"/>
      <c r="F243" s="31"/>
    </row>
    <row r="244" spans="1:6" ht="14">
      <c r="A244" s="31"/>
      <c r="B244" s="31"/>
      <c r="C244" s="31"/>
      <c r="D244" s="31"/>
      <c r="E244" s="31"/>
      <c r="F244" s="31"/>
    </row>
    <row r="245" spans="1:6" ht="14">
      <c r="A245" s="31"/>
      <c r="B245" s="31"/>
      <c r="C245" s="31"/>
      <c r="D245" s="31"/>
      <c r="E245" s="31"/>
      <c r="F245" s="31"/>
    </row>
    <row r="246" spans="1:6" ht="14">
      <c r="A246" s="31"/>
      <c r="B246" s="31"/>
      <c r="C246" s="31"/>
      <c r="D246" s="31"/>
      <c r="E246" s="31"/>
      <c r="F246" s="31"/>
    </row>
    <row r="247" spans="1:6" ht="14">
      <c r="A247" s="31"/>
      <c r="B247" s="31"/>
      <c r="C247" s="31"/>
      <c r="D247" s="31"/>
      <c r="E247" s="31"/>
      <c r="F247" s="31"/>
    </row>
    <row r="248" spans="1:6" ht="14">
      <c r="A248" s="31"/>
      <c r="B248" s="31"/>
      <c r="C248" s="31"/>
      <c r="D248" s="31"/>
      <c r="E248" s="31"/>
      <c r="F248" s="31"/>
    </row>
    <row r="249" spans="1:6" ht="14">
      <c r="A249" s="31"/>
      <c r="B249" s="31"/>
      <c r="C249" s="31"/>
      <c r="D249" s="31"/>
      <c r="E249" s="31"/>
      <c r="F249" s="31"/>
    </row>
    <row r="250" spans="1:6" ht="14">
      <c r="A250" s="31"/>
      <c r="B250" s="31"/>
      <c r="C250" s="31"/>
      <c r="D250" s="31"/>
      <c r="E250" s="31"/>
      <c r="F250" s="31"/>
    </row>
    <row r="251" spans="1:6" ht="14">
      <c r="A251" s="31"/>
      <c r="B251" s="31"/>
      <c r="C251" s="31"/>
      <c r="D251" s="31"/>
      <c r="E251" s="31"/>
      <c r="F251" s="31"/>
    </row>
    <row r="252" spans="1:6" ht="14">
      <c r="A252" s="31"/>
      <c r="B252" s="31"/>
      <c r="C252" s="31"/>
      <c r="D252" s="31"/>
      <c r="E252" s="31"/>
      <c r="F252" s="31"/>
    </row>
    <row r="253" spans="1:6" ht="14">
      <c r="A253" s="31"/>
      <c r="B253" s="31"/>
      <c r="C253" s="31"/>
      <c r="D253" s="31"/>
      <c r="E253" s="31"/>
      <c r="F253" s="31"/>
    </row>
    <row r="254" spans="1:6" ht="14">
      <c r="A254" s="31"/>
      <c r="B254" s="31"/>
      <c r="C254" s="31"/>
      <c r="D254" s="31"/>
      <c r="E254" s="31"/>
      <c r="F254" s="31"/>
    </row>
    <row r="255" spans="1:6" ht="14">
      <c r="A255" s="31"/>
      <c r="B255" s="31"/>
      <c r="C255" s="31"/>
      <c r="D255" s="31"/>
      <c r="E255" s="31"/>
      <c r="F255" s="31"/>
    </row>
    <row r="256" spans="1:6" ht="14">
      <c r="A256" s="31"/>
      <c r="B256" s="31"/>
      <c r="C256" s="31"/>
      <c r="D256" s="31"/>
      <c r="E256" s="31"/>
      <c r="F256" s="31"/>
    </row>
  </sheetData>
  <mergeCells count="26">
    <mergeCell ref="B40:F40"/>
    <mergeCell ref="B34:F34"/>
    <mergeCell ref="B35:F35"/>
    <mergeCell ref="B36:F36"/>
    <mergeCell ref="B38:F38"/>
    <mergeCell ref="B39:F39"/>
    <mergeCell ref="B27:F27"/>
    <mergeCell ref="B28:F28"/>
    <mergeCell ref="B30:F30"/>
    <mergeCell ref="B31:F31"/>
    <mergeCell ref="B32:F32"/>
    <mergeCell ref="B20:F20"/>
    <mergeCell ref="B22:F22"/>
    <mergeCell ref="B23:F23"/>
    <mergeCell ref="B24:F24"/>
    <mergeCell ref="B26:F26"/>
    <mergeCell ref="B14:F14"/>
    <mergeCell ref="B15:F15"/>
    <mergeCell ref="B16:F16"/>
    <mergeCell ref="B18:F18"/>
    <mergeCell ref="B19:F19"/>
    <mergeCell ref="B12:F12"/>
    <mergeCell ref="A3:J3"/>
    <mergeCell ref="A4:J4"/>
    <mergeCell ref="B10:F10"/>
    <mergeCell ref="B11:F11"/>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2025-09-11T16:58:10Z</dcterms:modified>
</cp:coreProperties>
</file>