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oakland\SHARED\Realignment-Reentry\Allocations\2021\"/>
    </mc:Choice>
  </mc:AlternateContent>
  <xr:revisionPtr revIDLastSave="0" documentId="13_ncr:1_{F9145A56-CD00-4015-A441-26D1DEF1DDDA}" xr6:coauthVersionLast="45" xr6:coauthVersionMax="45" xr10:uidLastSave="{00000000-0000-0000-0000-000000000000}"/>
  <bookViews>
    <workbookView xWindow="495" yWindow="3675" windowWidth="21600" windowHeight="12675" activeTab="3" xr2:uid="{00000000-000D-0000-FFFF-FFFF00000000}"/>
  </bookViews>
  <sheets>
    <sheet name="Sheet1" sheetId="1" r:id="rId1"/>
    <sheet name="Sheet1 (2)" sheetId="3" r:id="rId2"/>
    <sheet name="Sheet2" sheetId="2" r:id="rId3"/>
    <sheet name="Sheet1 (3)" sheetId="4" r:id="rId4"/>
    <sheet name="Sheet1 (4)" sheetId="5" r:id="rId5"/>
  </sheets>
  <definedNames>
    <definedName name="_xlnm.Print_Area" localSheetId="0">Sheet1!$A$1:$M$67</definedName>
    <definedName name="_xlnm.Print_Area" localSheetId="1">'Sheet1 (2)'!$A$1:$M$66</definedName>
    <definedName name="_xlnm.Print_Area" localSheetId="3">'Sheet1 (3)'!$A$1:$M$71</definedName>
    <definedName name="_xlnm.Print_Area" localSheetId="4">'Sheet1 (4)'!$A$1:$M$66</definedName>
    <definedName name="_xlnm.Print_Titles" localSheetId="0">Sheet1!$1:$1</definedName>
    <definedName name="_xlnm.Print_Titles" localSheetId="1">'Sheet1 (2)'!$1:$1</definedName>
    <definedName name="_xlnm.Print_Titles" localSheetId="3">'Sheet1 (3)'!$1:$1</definedName>
    <definedName name="_xlnm.Print_Titles" localSheetId="4">'Sheet1 (4)'!$1:$1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5" i="5" l="1"/>
  <c r="J59" i="5" s="1"/>
  <c r="I55" i="5"/>
  <c r="I59" i="5" s="1"/>
  <c r="F55" i="5"/>
  <c r="E55" i="5"/>
  <c r="E57" i="5" s="1"/>
  <c r="D55" i="5"/>
  <c r="D57" i="5" s="1"/>
  <c r="C55" i="5"/>
  <c r="C57" i="5" s="1"/>
  <c r="B55" i="5"/>
  <c r="G33" i="5"/>
  <c r="G29" i="5"/>
  <c r="H29" i="5" s="1"/>
  <c r="H55" i="5" s="1"/>
  <c r="H59" i="5" s="1"/>
  <c r="G27" i="5"/>
  <c r="K26" i="5"/>
  <c r="K55" i="5" s="1"/>
  <c r="K59" i="5" s="1"/>
  <c r="G20" i="5"/>
  <c r="G14" i="5"/>
  <c r="G12" i="5"/>
  <c r="G11" i="5"/>
  <c r="G5" i="5"/>
  <c r="G4" i="5"/>
  <c r="G55" i="5" l="1"/>
  <c r="G57" i="5" s="1"/>
  <c r="G59" i="5" s="1"/>
  <c r="J60" i="4"/>
  <c r="J64" i="4" s="1"/>
  <c r="I60" i="4"/>
  <c r="I64" i="4" s="1"/>
  <c r="F60" i="4"/>
  <c r="E60" i="4"/>
  <c r="E62" i="4" s="1"/>
  <c r="D60" i="4"/>
  <c r="D62" i="4" s="1"/>
  <c r="C60" i="4"/>
  <c r="C62" i="4" s="1"/>
  <c r="B60" i="4"/>
  <c r="G37" i="4"/>
  <c r="G31" i="4"/>
  <c r="H31" i="4" s="1"/>
  <c r="H60" i="4" s="1"/>
  <c r="H64" i="4" s="1"/>
  <c r="G29" i="4"/>
  <c r="K28" i="4"/>
  <c r="K60" i="4" s="1"/>
  <c r="K64" i="4" s="1"/>
  <c r="G22" i="4"/>
  <c r="G15" i="4"/>
  <c r="G13" i="4"/>
  <c r="G12" i="4"/>
  <c r="G5" i="4"/>
  <c r="G4" i="4"/>
  <c r="G60" i="4" l="1"/>
  <c r="G62" i="4" s="1"/>
  <c r="G64" i="4" s="1"/>
  <c r="H55" i="3"/>
  <c r="I55" i="3"/>
  <c r="G55" i="3"/>
  <c r="D57" i="3"/>
  <c r="J55" i="3"/>
  <c r="J59" i="3" s="1"/>
  <c r="I59" i="3"/>
  <c r="F55" i="3"/>
  <c r="E55" i="3"/>
  <c r="E57" i="3" s="1"/>
  <c r="D55" i="3"/>
  <c r="C55" i="3"/>
  <c r="C57" i="3" s="1"/>
  <c r="B55" i="3"/>
  <c r="G33" i="3"/>
  <c r="G29" i="3"/>
  <c r="H29" i="3" s="1"/>
  <c r="H59" i="3" s="1"/>
  <c r="G27" i="3"/>
  <c r="K26" i="3"/>
  <c r="K55" i="3" s="1"/>
  <c r="K59" i="3" s="1"/>
  <c r="G20" i="3"/>
  <c r="G14" i="3"/>
  <c r="G12" i="3"/>
  <c r="G11" i="3"/>
  <c r="G5" i="3"/>
  <c r="G4" i="3"/>
  <c r="G57" i="3" l="1"/>
  <c r="G59" i="3" s="1"/>
  <c r="J56" i="1"/>
  <c r="J60" i="1" s="1"/>
  <c r="I56" i="1"/>
  <c r="K27" i="1" l="1"/>
  <c r="K56" i="1" s="1"/>
  <c r="K60" i="1" l="1"/>
  <c r="B56" i="1"/>
  <c r="I60" i="1" l="1"/>
  <c r="A3" i="2" l="1"/>
  <c r="F56" i="1" l="1"/>
  <c r="G4" i="1"/>
  <c r="G34" i="1"/>
  <c r="G20" i="1"/>
  <c r="G11" i="1"/>
  <c r="G28" i="1"/>
  <c r="G5" i="1"/>
  <c r="G12" i="1"/>
  <c r="G14" i="1"/>
  <c r="G30" i="1"/>
  <c r="H30" i="1" s="1"/>
  <c r="H56" i="1" s="1"/>
  <c r="G56" i="1" l="1"/>
  <c r="G58" i="1" s="1"/>
  <c r="G60" i="1" s="1"/>
  <c r="H60" i="1"/>
  <c r="D56" i="1"/>
  <c r="D58" i="1" s="1"/>
  <c r="C56" i="1"/>
  <c r="C58" i="1" s="1"/>
  <c r="E56" i="1"/>
  <c r="E58" i="1" s="1"/>
</calcChain>
</file>

<file path=xl/sharedStrings.xml><?xml version="1.0" encoding="utf-8"?>
<sst xmlns="http://schemas.openxmlformats.org/spreadsheetml/2006/main" count="326" uniqueCount="90">
  <si>
    <t>Approved Allocations BOS Meeting 7/12/16</t>
  </si>
  <si>
    <t xml:space="preserve">Employment </t>
  </si>
  <si>
    <t xml:space="preserve">Approved Allocations BOS Meeeting 8/2/16 </t>
  </si>
  <si>
    <t xml:space="preserve"> </t>
  </si>
  <si>
    <t>Transportation</t>
  </si>
  <si>
    <t>Innovations in Reentry</t>
  </si>
  <si>
    <t>Totals</t>
  </si>
  <si>
    <t>Categories</t>
  </si>
  <si>
    <t>Grand Total FY 16/17</t>
  </si>
  <si>
    <t>FY 15/16 (carry over to FY 16/17 BOS approved 7/12/16)</t>
  </si>
  <si>
    <t>50% CBO Allocation Amount</t>
  </si>
  <si>
    <t>Remaining CBO Balance to be Allocated</t>
  </si>
  <si>
    <t>Community Capacity Funds</t>
  </si>
  <si>
    <t>Amounts funded from FY 15/16</t>
  </si>
  <si>
    <t xml:space="preserve">Additional F&amp;P Recommendations </t>
  </si>
  <si>
    <t>Approved Allocations BOS Meeting 12/6/16</t>
  </si>
  <si>
    <t>Leadership/Enterpreneurial Programs</t>
  </si>
  <si>
    <t>Opioid and Alcohol Use Prevention Programs</t>
  </si>
  <si>
    <t>Evidence-Based Practices Capacity Building Workshops</t>
  </si>
  <si>
    <t>Clinics for Reentry Legal Barrier Removal</t>
  </si>
  <si>
    <t>Reentry Client Access Communication and Service Portal</t>
  </si>
  <si>
    <t>Reentry Link to the 2-1-1 Data System</t>
  </si>
  <si>
    <t>Prison Pre-Release Planning and Case Management</t>
  </si>
  <si>
    <t>Community Advisory Board Transportation Stipends</t>
  </si>
  <si>
    <t>Total amounts FY 16/17</t>
  </si>
  <si>
    <t>Base Allocation FY 15/16: 40,861,385; 50% = $20,430,693 for FY 16/17</t>
  </si>
  <si>
    <t>Base Allocation FY 16/17: 42,856,842; 50% = $21,428,421 for FY 17/18</t>
  </si>
  <si>
    <t xml:space="preserve">Remaining amount for FY 16/17 used for FY 15/16 over-allocation </t>
  </si>
  <si>
    <t xml:space="preserve">BOS Approval May 8, 2018 </t>
  </si>
  <si>
    <t>Probation Client Support</t>
  </si>
  <si>
    <t>FY 17/18 Approved BOS Meeting 9/18/18</t>
  </si>
  <si>
    <t>Pay for Success ( Alameda County Justice Restoration Project)</t>
  </si>
  <si>
    <t>Base Allocation FY 17/18: $45,787,995; 50% = $22,893,997 for FY 18/19</t>
  </si>
  <si>
    <t>Kinship Reentry Workforce</t>
  </si>
  <si>
    <t>FY 18/19 Recommendations</t>
  </si>
  <si>
    <t>FY 19/20 Recommendations</t>
  </si>
  <si>
    <t>Cognitive Behavior Interventions &amp; Incentives</t>
  </si>
  <si>
    <t>Employment - Increase Subsidized Hours</t>
  </si>
  <si>
    <t>Restorative Justice - Community Circles</t>
  </si>
  <si>
    <t>Faith-Based/Local Community Partnerships</t>
  </si>
  <si>
    <t>Recovery Residence/Transitional Housing Facility</t>
  </si>
  <si>
    <t>Father Services</t>
  </si>
  <si>
    <t>LGBTQ Services and Resources</t>
  </si>
  <si>
    <t>Women's/Mothers' Services</t>
  </si>
  <si>
    <t xml:space="preserve">Family Reunification - Therapy and Legal Services  </t>
  </si>
  <si>
    <t>Base Allocation FY 18/19: $48,375,402; 50%  = $24,187,701 for FY 19/20</t>
  </si>
  <si>
    <t xml:space="preserve">Education </t>
  </si>
  <si>
    <t xml:space="preserve">Family Reunification </t>
  </si>
  <si>
    <t>Family Reunification (2-year contract extension thru Jan 2022)</t>
  </si>
  <si>
    <t>Transition Age Youth Services/Support</t>
  </si>
  <si>
    <t>FY 20/21 Recommendations</t>
  </si>
  <si>
    <t>Client Resource Forums</t>
  </si>
  <si>
    <t>Employment Contract Extension (thru 9/30/20)</t>
  </si>
  <si>
    <t>ACBH - Substance use and mental health services Increase</t>
  </si>
  <si>
    <t>Female and Male Residential Multi-Service Center -Project Costs</t>
  </si>
  <si>
    <t>Female and Male Residential Multi-Service Center (30 beds, operating costs)</t>
  </si>
  <si>
    <t>Category Totals/Notes</t>
  </si>
  <si>
    <t xml:space="preserve">Reentry Court - PRCS (thru 3/2022) </t>
  </si>
  <si>
    <t>Sex Offender Treatment (thru 4/2021)</t>
  </si>
  <si>
    <t>For Us By Us (thru 7/31/21)</t>
  </si>
  <si>
    <t>Higher Education (thru 12/31/21)</t>
  </si>
  <si>
    <t>Housing - Seventh Step (4/20/2021)</t>
  </si>
  <si>
    <t>Housing - Fresh Start (no end date yet)</t>
  </si>
  <si>
    <t>Housing (annual allocation)</t>
  </si>
  <si>
    <t>Housing - The Holland (11/30/2020)</t>
  </si>
  <si>
    <t>ACBH - Substance use and mental health services (annual)</t>
  </si>
  <si>
    <t>Case Management (MH/SUD/Dual Diagnosis - thru 6/30/2021))</t>
  </si>
  <si>
    <t>Early Intervention Court (no-cost contract extension thru 6/30/2021)</t>
  </si>
  <si>
    <t>Education (contract extension thru 7/31/2021)</t>
  </si>
  <si>
    <t>Employment Contract Extension (thru 6/30/2020)</t>
  </si>
  <si>
    <t xml:space="preserve">Employment (Food Program) (thru 12/31/2020) </t>
  </si>
  <si>
    <t>Mild/Moderate MH Services (thru 6/30/2021)</t>
  </si>
  <si>
    <t>Realignment Evaluation - contract extension thru 6/30/2020 (RDA)</t>
  </si>
  <si>
    <t>TDRC now The CORE (thru 1/21/2022)</t>
  </si>
  <si>
    <t>2-1-1 Alameda County Information and Referral Services (thru 6/30/2021)</t>
  </si>
  <si>
    <t>Base Allocation FY 19/20 (adjusted): 42,502,109; 50% = 21,251,054 for FY 20/21</t>
  </si>
  <si>
    <t>Base Allocation FY 20/21: $43,306,402: 50% = $21,653,201 for FY 21/22</t>
  </si>
  <si>
    <t>Career Technical Education Training Programs (thru 10/21/2021)</t>
  </si>
  <si>
    <t>Trust (set-aside)                            Note: Funds Unallocated</t>
  </si>
  <si>
    <t>…..........................</t>
  </si>
  <si>
    <t>Fair Chance Housing Community Education &amp; Outreach Initiative</t>
  </si>
  <si>
    <t>Case Management (MH/SUD/Dual Diagnosis - thru 6/30/2021)</t>
  </si>
  <si>
    <t xml:space="preserve">Housing - Women/Children and Sex Offenders </t>
  </si>
  <si>
    <t>FY 21/22
….........................</t>
  </si>
  <si>
    <t>Fair Housing Community Education &amp; Outreach Initiative</t>
  </si>
  <si>
    <t>Stimulus Check Lottery</t>
  </si>
  <si>
    <t>District Mentoring Program</t>
  </si>
  <si>
    <t>Leadership/Entrepreneurial Programs</t>
  </si>
  <si>
    <t xml:space="preserve">Approved Allocations BOS Meeting 8/2/16 </t>
  </si>
  <si>
    <t>Housing - BOSS Realignment Housing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</si>
</sst>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4" tint="-0.2499465926084170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1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0">
    <xf numFmtId="0" fontId="0" fillId="0" borderId="0" xfId="0"/>
    <xf numFmtId="164" fontId="0" fillId="0" borderId="0" xfId="0" applyNumberFormat="1"/>
    <xf numFmtId="164" fontId="3" fillId="0" borderId="1" xfId="0" applyNumberFormat="1" applyFont="1" applyBorder="1" applyAlignment="1">
      <alignment wrapText="1"/>
    </xf>
    <xf numFmtId="0" fontId="3" fillId="0" borderId="1" xfId="0" applyFont="1" applyBorder="1"/>
    <xf numFmtId="0" fontId="1" fillId="0" borderId="1" xfId="0" applyFont="1" applyBorder="1" applyAlignment="1">
      <alignment vertical="center" wrapText="1"/>
    </xf>
    <xf numFmtId="164" fontId="3" fillId="0" borderId="0" xfId="0" applyNumberFormat="1" applyFont="1" applyAlignment="1">
      <alignment horizontal="right"/>
    </xf>
    <xf numFmtId="0" fontId="8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0" fillId="3" borderId="0" xfId="0" applyFill="1"/>
    <xf numFmtId="164" fontId="3" fillId="0" borderId="1" xfId="0" applyNumberFormat="1" applyFont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164" fontId="1" fillId="0" borderId="1" xfId="2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3" xfId="0" applyNumberFormat="1" applyFont="1" applyFill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0" fontId="0" fillId="4" borderId="0" xfId="0" applyFill="1"/>
    <xf numFmtId="164" fontId="3" fillId="0" borderId="1" xfId="0" applyNumberFormat="1" applyFont="1" applyFill="1" applyBorder="1" applyAlignment="1">
      <alignment horizontal="right" vertical="center" wrapText="1"/>
    </xf>
    <xf numFmtId="164" fontId="3" fillId="0" borderId="1" xfId="1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164" fontId="3" fillId="0" borderId="2" xfId="1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readingOrder="2"/>
    </xf>
    <xf numFmtId="164" fontId="5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 wrapText="1"/>
    </xf>
    <xf numFmtId="164" fontId="3" fillId="0" borderId="1" xfId="2" applyNumberFormat="1" applyFont="1" applyFill="1" applyBorder="1" applyAlignment="1">
      <alignment horizontal="right" vertical="center"/>
    </xf>
    <xf numFmtId="164" fontId="3" fillId="0" borderId="3" xfId="0" applyNumberFormat="1" applyFont="1" applyFill="1" applyBorder="1" applyAlignment="1">
      <alignment horizontal="right" vertical="center" readingOrder="2"/>
    </xf>
    <xf numFmtId="0" fontId="3" fillId="3" borderId="1" xfId="0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164" fontId="4" fillId="3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 readingOrder="2"/>
    </xf>
    <xf numFmtId="164" fontId="3" fillId="3" borderId="1" xfId="1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top" wrapText="1"/>
    </xf>
    <xf numFmtId="164" fontId="5" fillId="3" borderId="1" xfId="0" applyNumberFormat="1" applyFont="1" applyFill="1" applyBorder="1" applyAlignment="1">
      <alignment horizontal="right" vertical="center"/>
    </xf>
    <xf numFmtId="164" fontId="3" fillId="3" borderId="3" xfId="0" applyNumberFormat="1" applyFont="1" applyFill="1" applyBorder="1" applyAlignment="1">
      <alignment horizontal="right" vertical="center" readingOrder="2"/>
    </xf>
    <xf numFmtId="0" fontId="0" fillId="0" borderId="1" xfId="0" applyBorder="1"/>
    <xf numFmtId="0" fontId="0" fillId="3" borderId="1" xfId="0" applyFill="1" applyBorder="1"/>
    <xf numFmtId="164" fontId="3" fillId="3" borderId="1" xfId="0" applyNumberFormat="1" applyFont="1" applyFill="1" applyBorder="1" applyAlignment="1">
      <alignment horizontal="right" vertical="top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right"/>
    </xf>
    <xf numFmtId="164" fontId="3" fillId="3" borderId="1" xfId="2" applyNumberFormat="1" applyFont="1" applyFill="1" applyBorder="1" applyAlignment="1">
      <alignment horizontal="right" vertical="center"/>
    </xf>
    <xf numFmtId="164" fontId="4" fillId="3" borderId="1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/>
    <xf numFmtId="0" fontId="3" fillId="3" borderId="1" xfId="0" applyFont="1" applyFill="1" applyBorder="1" applyAlignment="1">
      <alignment horizontal="left" vertical="center" wrapText="1"/>
    </xf>
    <xf numFmtId="164" fontId="7" fillId="3" borderId="1" xfId="0" applyNumberFormat="1" applyFont="1" applyFill="1" applyBorder="1" applyAlignment="1">
      <alignment horizontal="right" vertical="center" wrapText="1"/>
    </xf>
    <xf numFmtId="164" fontId="3" fillId="3" borderId="3" xfId="0" applyNumberFormat="1" applyFont="1" applyFill="1" applyBorder="1" applyAlignment="1">
      <alignment horizontal="right" vertical="center"/>
    </xf>
    <xf numFmtId="164" fontId="3" fillId="3" borderId="2" xfId="1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horizontal="right"/>
    </xf>
    <xf numFmtId="164" fontId="3" fillId="3" borderId="1" xfId="1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Alignment="1">
      <alignment horizontal="right"/>
    </xf>
    <xf numFmtId="164" fontId="1" fillId="0" borderId="4" xfId="0" applyNumberFormat="1" applyFont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>
      <alignment horizontal="left" wrapText="1"/>
    </xf>
    <xf numFmtId="6" fontId="1" fillId="3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 vertical="center"/>
    </xf>
    <xf numFmtId="164" fontId="1" fillId="4" borderId="3" xfId="0" applyNumberFormat="1" applyFont="1" applyFill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/>
    </xf>
    <xf numFmtId="164" fontId="0" fillId="0" borderId="1" xfId="0" applyNumberFormat="1" applyBorder="1"/>
    <xf numFmtId="0" fontId="0" fillId="0" borderId="5" xfId="0" applyBorder="1"/>
    <xf numFmtId="164" fontId="0" fillId="0" borderId="5" xfId="0" applyNumberFormat="1" applyBorder="1"/>
    <xf numFmtId="164" fontId="3" fillId="3" borderId="1" xfId="0" applyNumberFormat="1" applyFont="1" applyFill="1" applyBorder="1"/>
    <xf numFmtId="0" fontId="3" fillId="3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top" wrapText="1"/>
    </xf>
    <xf numFmtId="3" fontId="0" fillId="0" borderId="0" xfId="0" applyNumberFormat="1"/>
    <xf numFmtId="0" fontId="3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left" vertical="top" wrapText="1"/>
    </xf>
    <xf numFmtId="6" fontId="4" fillId="3" borderId="1" xfId="0" applyNumberFormat="1" applyFont="1" applyFill="1" applyBorder="1" applyAlignment="1">
      <alignment horizontal="right" vertical="center"/>
    </xf>
    <xf numFmtId="6" fontId="3" fillId="3" borderId="1" xfId="0" applyNumberFormat="1" applyFont="1" applyFill="1" applyBorder="1" applyAlignment="1">
      <alignment vertical="center"/>
    </xf>
    <xf numFmtId="0" fontId="0" fillId="3" borderId="0" xfId="0" applyFont="1" applyFill="1"/>
    <xf numFmtId="0" fontId="0" fillId="4" borderId="0" xfId="0" applyFont="1" applyFill="1"/>
    <xf numFmtId="164" fontId="6" fillId="5" borderId="1" xfId="0" applyNumberFormat="1" applyFont="1" applyFill="1" applyBorder="1" applyAlignment="1">
      <alignment horizontal="right" vertical="center"/>
    </xf>
    <xf numFmtId="0" fontId="0" fillId="5" borderId="0" xfId="0" applyFill="1"/>
    <xf numFmtId="0" fontId="0" fillId="5" borderId="2" xfId="0" applyFill="1" applyBorder="1"/>
    <xf numFmtId="164" fontId="0" fillId="5" borderId="0" xfId="0" applyNumberFormat="1" applyFill="1"/>
    <xf numFmtId="164" fontId="6" fillId="6" borderId="3" xfId="0" applyNumberFormat="1" applyFont="1" applyFill="1" applyBorder="1" applyAlignment="1">
      <alignment horizontal="right" vertical="center"/>
    </xf>
    <xf numFmtId="0" fontId="0" fillId="6" borderId="0" xfId="0" applyFill="1"/>
    <xf numFmtId="0" fontId="0" fillId="6" borderId="1" xfId="0" applyFill="1" applyBorder="1"/>
    <xf numFmtId="164" fontId="0" fillId="6" borderId="0" xfId="0" applyNumberFormat="1" applyFill="1"/>
    <xf numFmtId="164" fontId="6" fillId="7" borderId="1" xfId="0" applyNumberFormat="1" applyFont="1" applyFill="1" applyBorder="1" applyAlignment="1">
      <alignment horizontal="right" vertical="center"/>
    </xf>
    <xf numFmtId="0" fontId="0" fillId="7" borderId="0" xfId="0" applyFill="1"/>
    <xf numFmtId="0" fontId="0" fillId="7" borderId="1" xfId="0" applyFill="1" applyBorder="1"/>
    <xf numFmtId="164" fontId="0" fillId="7" borderId="0" xfId="0" applyNumberFormat="1" applyFill="1"/>
    <xf numFmtId="164" fontId="6" fillId="0" borderId="1" xfId="0" applyNumberFormat="1" applyFont="1" applyFill="1" applyBorder="1" applyAlignment="1">
      <alignment horizontal="right" vertical="center"/>
    </xf>
    <xf numFmtId="164" fontId="6" fillId="0" borderId="3" xfId="2" applyNumberFormat="1" applyFont="1" applyFill="1" applyBorder="1" applyAlignment="1">
      <alignment horizontal="right" vertical="center"/>
    </xf>
    <xf numFmtId="164" fontId="6" fillId="0" borderId="3" xfId="0" applyNumberFormat="1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vertical="center" wrapText="1"/>
      <protection locked="0"/>
    </xf>
    <xf numFmtId="164" fontId="3" fillId="0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164" fontId="3" fillId="4" borderId="1" xfId="1" applyNumberFormat="1" applyFont="1" applyFill="1" applyBorder="1" applyAlignment="1">
      <alignment horizontal="right" vertical="center"/>
    </xf>
    <xf numFmtId="164" fontId="6" fillId="3" borderId="1" xfId="0" applyNumberFormat="1" applyFont="1" applyFill="1" applyBorder="1" applyAlignment="1">
      <alignment horizontal="right" vertical="center"/>
    </xf>
    <xf numFmtId="164" fontId="6" fillId="3" borderId="3" xfId="0" applyNumberFormat="1" applyFont="1" applyFill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/>
    </xf>
    <xf numFmtId="164" fontId="0" fillId="3" borderId="1" xfId="0" applyNumberFormat="1" applyFill="1" applyBorder="1"/>
    <xf numFmtId="0" fontId="0" fillId="4" borderId="1" xfId="0" applyFill="1" applyBorder="1"/>
    <xf numFmtId="0" fontId="0" fillId="3" borderId="1" xfId="0" applyFont="1" applyFill="1" applyBorder="1"/>
    <xf numFmtId="0" fontId="0" fillId="4" borderId="1" xfId="0" applyFont="1" applyFill="1" applyBorder="1"/>
    <xf numFmtId="164" fontId="3" fillId="0" borderId="4" xfId="0" applyNumberFormat="1" applyFont="1" applyBorder="1" applyAlignment="1">
      <alignment horizontal="right"/>
    </xf>
    <xf numFmtId="164" fontId="3" fillId="0" borderId="7" xfId="0" applyNumberFormat="1" applyFont="1" applyBorder="1" applyAlignment="1">
      <alignment horizontal="right"/>
    </xf>
    <xf numFmtId="164" fontId="3" fillId="3" borderId="7" xfId="0" applyNumberFormat="1" applyFont="1" applyFill="1" applyBorder="1" applyAlignment="1">
      <alignment horizontal="right"/>
    </xf>
    <xf numFmtId="164" fontId="3" fillId="3" borderId="2" xfId="0" applyNumberFormat="1" applyFont="1" applyFill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0" fontId="3" fillId="0" borderId="1" xfId="0" applyFont="1" applyFill="1" applyBorder="1" applyAlignment="1">
      <alignment vertical="center" wrapText="1"/>
    </xf>
    <xf numFmtId="164" fontId="3" fillId="0" borderId="1" xfId="1" applyNumberFormat="1" applyFont="1" applyFill="1" applyBorder="1" applyAlignment="1">
      <alignment horizontal="right" vertical="center" wrapText="1"/>
    </xf>
    <xf numFmtId="164" fontId="1" fillId="0" borderId="3" xfId="0" applyNumberFormat="1" applyFont="1" applyFill="1" applyBorder="1" applyAlignment="1">
      <alignment horizontal="right" vertical="center"/>
    </xf>
    <xf numFmtId="164" fontId="3" fillId="4" borderId="1" xfId="0" applyNumberFormat="1" applyFont="1" applyFill="1" applyBorder="1" applyAlignment="1">
      <alignment horizontal="right" vertical="center" wrapText="1"/>
    </xf>
    <xf numFmtId="164" fontId="3" fillId="4" borderId="1" xfId="0" applyNumberFormat="1" applyFont="1" applyFill="1" applyBorder="1" applyAlignment="1">
      <alignment horizontal="right" vertical="center"/>
    </xf>
    <xf numFmtId="164" fontId="5" fillId="4" borderId="1" xfId="0" applyNumberFormat="1" applyFont="1" applyFill="1" applyBorder="1" applyAlignment="1">
      <alignment horizontal="right" vertical="center"/>
    </xf>
    <xf numFmtId="164" fontId="3" fillId="4" borderId="1" xfId="0" applyNumberFormat="1" applyFont="1" applyFill="1" applyBorder="1" applyAlignment="1">
      <alignment horizontal="right" vertical="center" readingOrder="2"/>
    </xf>
    <xf numFmtId="164" fontId="3" fillId="4" borderId="3" xfId="0" applyNumberFormat="1" applyFont="1" applyFill="1" applyBorder="1" applyAlignment="1">
      <alignment horizontal="right" vertical="center" readingOrder="2"/>
    </xf>
    <xf numFmtId="0" fontId="3" fillId="4" borderId="1" xfId="0" applyFont="1" applyFill="1" applyBorder="1" applyAlignment="1">
      <alignment vertical="center"/>
    </xf>
    <xf numFmtId="164" fontId="3" fillId="4" borderId="1" xfId="2" applyNumberFormat="1" applyFont="1" applyFill="1" applyBorder="1" applyAlignment="1">
      <alignment horizontal="right" vertical="center"/>
    </xf>
    <xf numFmtId="164" fontId="3" fillId="4" borderId="1" xfId="1" applyNumberFormat="1" applyFont="1" applyFill="1" applyBorder="1" applyAlignment="1">
      <alignment horizontal="right" vertical="center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224118</xdr:colOff>
      <xdr:row>14</xdr:row>
      <xdr:rowOff>98612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A55B42E-51AA-481A-B439-39F881C2E08F}"/>
            </a:ext>
          </a:extLst>
        </xdr:cNvPr>
        <xdr:cNvSpPr txBox="1"/>
      </xdr:nvSpPr>
      <xdr:spPr>
        <a:xfrm>
          <a:off x="5360894" y="472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224118</xdr:colOff>
      <xdr:row>14</xdr:row>
      <xdr:rowOff>98612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82471EF-B774-4512-BCB2-CE1EE7A9B2EB}"/>
            </a:ext>
          </a:extLst>
        </xdr:cNvPr>
        <xdr:cNvSpPr txBox="1"/>
      </xdr:nvSpPr>
      <xdr:spPr>
        <a:xfrm>
          <a:off x="2400300" y="56516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224118</xdr:colOff>
      <xdr:row>15</xdr:row>
      <xdr:rowOff>98612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533F4A4-5CC6-44FE-BD59-35A60C05E4CB}"/>
            </a:ext>
          </a:extLst>
        </xdr:cNvPr>
        <xdr:cNvSpPr txBox="1"/>
      </xdr:nvSpPr>
      <xdr:spPr>
        <a:xfrm>
          <a:off x="2400300" y="5585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224118</xdr:colOff>
      <xdr:row>14</xdr:row>
      <xdr:rowOff>98612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F876A61-7208-447B-BEF2-0E8659895B8F}"/>
            </a:ext>
          </a:extLst>
        </xdr:cNvPr>
        <xdr:cNvSpPr txBox="1"/>
      </xdr:nvSpPr>
      <xdr:spPr>
        <a:xfrm>
          <a:off x="2400300" y="58517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7"/>
  <sheetViews>
    <sheetView showZeros="0" view="pageLayout" zoomScale="90" zoomScaleNormal="85" zoomScaleSheetLayoutView="81" zoomScalePageLayoutView="90" workbookViewId="0"/>
  </sheetViews>
  <sheetFormatPr defaultRowHeight="15.75" x14ac:dyDescent="0.25"/>
  <cols>
    <col min="1" max="1" width="33.5703125" customWidth="1"/>
    <col min="2" max="2" width="15.140625" hidden="1" customWidth="1"/>
    <col min="3" max="3" width="13.140625" hidden="1" customWidth="1"/>
    <col min="4" max="4" width="15.28515625" hidden="1" customWidth="1"/>
    <col min="5" max="5" width="14.28515625" hidden="1" customWidth="1"/>
    <col min="6" max="6" width="17.5703125" hidden="1" customWidth="1"/>
    <col min="7" max="7" width="14.42578125" customWidth="1"/>
    <col min="8" max="8" width="18.85546875" customWidth="1"/>
    <col min="9" max="9" width="20" style="5" customWidth="1"/>
    <col min="10" max="12" width="19.7109375" style="5" customWidth="1"/>
    <col min="13" max="13" width="14.85546875" customWidth="1"/>
    <col min="14" max="14" width="11.28515625" bestFit="1" customWidth="1"/>
    <col min="16" max="16" width="10.28515625" customWidth="1"/>
  </cols>
  <sheetData>
    <row r="1" spans="1:14" ht="69" customHeight="1" x14ac:dyDescent="0.25">
      <c r="A1" s="6" t="s">
        <v>7</v>
      </c>
      <c r="B1" s="6" t="s">
        <v>9</v>
      </c>
      <c r="C1" s="6" t="s">
        <v>0</v>
      </c>
      <c r="D1" s="6" t="s">
        <v>2</v>
      </c>
      <c r="E1" s="6" t="s">
        <v>15</v>
      </c>
      <c r="F1" s="6" t="s">
        <v>14</v>
      </c>
      <c r="G1" s="6" t="s">
        <v>24</v>
      </c>
      <c r="H1" s="6" t="s">
        <v>30</v>
      </c>
      <c r="I1" s="42" t="s">
        <v>34</v>
      </c>
      <c r="J1" s="42" t="s">
        <v>35</v>
      </c>
      <c r="K1" s="42" t="s">
        <v>50</v>
      </c>
      <c r="L1" s="42" t="s">
        <v>79</v>
      </c>
      <c r="M1" s="6" t="s">
        <v>56</v>
      </c>
    </row>
    <row r="2" spans="1:14" ht="31.5" x14ac:dyDescent="0.25">
      <c r="A2" s="31" t="s">
        <v>65</v>
      </c>
      <c r="B2" s="32"/>
      <c r="C2" s="32">
        <v>2000000</v>
      </c>
      <c r="D2" s="32"/>
      <c r="E2" s="32">
        <v>2900000</v>
      </c>
      <c r="F2" s="48">
        <v>-110218</v>
      </c>
      <c r="G2" s="32">
        <v>4789782</v>
      </c>
      <c r="H2" s="49">
        <v>2900000</v>
      </c>
      <c r="I2" s="35">
        <v>2900000</v>
      </c>
      <c r="J2" s="35">
        <v>2900000</v>
      </c>
      <c r="K2" s="35">
        <v>4085225</v>
      </c>
      <c r="L2" s="35"/>
      <c r="M2" s="21"/>
    </row>
    <row r="3" spans="1:14" ht="31.5" x14ac:dyDescent="0.25">
      <c r="A3" s="31" t="s">
        <v>53</v>
      </c>
      <c r="B3" s="32"/>
      <c r="C3" s="32"/>
      <c r="D3" s="32"/>
      <c r="E3" s="32"/>
      <c r="F3" s="48"/>
      <c r="G3" s="32"/>
      <c r="H3" s="49"/>
      <c r="I3" s="50"/>
      <c r="J3" s="35">
        <v>1185225</v>
      </c>
      <c r="K3" s="51"/>
      <c r="L3" s="51"/>
      <c r="M3" s="22"/>
      <c r="N3" s="1"/>
    </row>
    <row r="4" spans="1:14" ht="47.25" x14ac:dyDescent="0.25">
      <c r="A4" s="92" t="s">
        <v>77</v>
      </c>
      <c r="B4" s="19"/>
      <c r="C4" s="22"/>
      <c r="D4" s="22"/>
      <c r="E4" s="21"/>
      <c r="F4" s="23">
        <v>2055693</v>
      </c>
      <c r="G4" s="23">
        <f>F4</f>
        <v>2055693</v>
      </c>
      <c r="H4" s="22"/>
      <c r="I4" s="24">
        <v>0</v>
      </c>
      <c r="J4" s="93">
        <v>2027847</v>
      </c>
      <c r="K4" s="24">
        <v>1200000</v>
      </c>
      <c r="L4" s="24"/>
      <c r="M4" s="69"/>
    </row>
    <row r="5" spans="1:14" ht="31.5" x14ac:dyDescent="0.25">
      <c r="A5" s="31" t="s">
        <v>81</v>
      </c>
      <c r="B5" s="19">
        <v>1000000</v>
      </c>
      <c r="C5" s="19"/>
      <c r="D5" s="19"/>
      <c r="E5" s="19"/>
      <c r="F5" s="19"/>
      <c r="G5" s="25">
        <f>B5</f>
        <v>1000000</v>
      </c>
      <c r="H5" s="26">
        <v>0</v>
      </c>
      <c r="I5" s="24">
        <v>0</v>
      </c>
      <c r="J5" s="24"/>
      <c r="K5" s="22"/>
      <c r="L5" s="22"/>
      <c r="M5" s="21"/>
    </row>
    <row r="6" spans="1:14" x14ac:dyDescent="0.25">
      <c r="A6" s="31" t="s">
        <v>51</v>
      </c>
      <c r="B6" s="19"/>
      <c r="C6" s="22"/>
      <c r="D6" s="22"/>
      <c r="E6" s="27"/>
      <c r="F6" s="27"/>
      <c r="G6" s="22"/>
      <c r="H6" s="30"/>
      <c r="I6" s="22">
        <v>250000</v>
      </c>
      <c r="J6" s="22"/>
      <c r="K6" s="20"/>
      <c r="L6" s="20"/>
      <c r="M6" s="21"/>
    </row>
    <row r="7" spans="1:14" ht="31.5" x14ac:dyDescent="0.25">
      <c r="A7" s="31" t="s">
        <v>19</v>
      </c>
      <c r="B7" s="19"/>
      <c r="C7" s="22"/>
      <c r="D7" s="22"/>
      <c r="E7" s="27"/>
      <c r="F7" s="27"/>
      <c r="G7" s="22"/>
      <c r="H7" s="26">
        <v>250000</v>
      </c>
      <c r="I7" s="20">
        <v>0</v>
      </c>
      <c r="J7" s="20"/>
      <c r="K7" s="20"/>
      <c r="L7" s="20"/>
      <c r="M7" s="21"/>
    </row>
    <row r="8" spans="1:14" ht="31.5" x14ac:dyDescent="0.25">
      <c r="A8" s="31" t="s">
        <v>36</v>
      </c>
      <c r="B8" s="19"/>
      <c r="C8" s="22"/>
      <c r="D8" s="22"/>
      <c r="E8" s="27"/>
      <c r="F8" s="27"/>
      <c r="G8" s="22"/>
      <c r="H8" s="26"/>
      <c r="I8" s="20">
        <v>500000</v>
      </c>
      <c r="J8" s="20"/>
      <c r="K8" s="22"/>
      <c r="L8" s="22"/>
      <c r="M8" s="39"/>
    </row>
    <row r="9" spans="1:14" ht="31.5" x14ac:dyDescent="0.25">
      <c r="A9" s="31" t="s">
        <v>23</v>
      </c>
      <c r="B9" s="32"/>
      <c r="C9" s="10"/>
      <c r="D9" s="10"/>
      <c r="E9" s="37"/>
      <c r="F9" s="37"/>
      <c r="G9" s="10"/>
      <c r="H9" s="34"/>
      <c r="I9" s="10">
        <v>3000</v>
      </c>
      <c r="J9" s="10">
        <v>9000</v>
      </c>
      <c r="K9" s="20"/>
      <c r="L9" s="20"/>
      <c r="M9" s="28" t="s">
        <v>28</v>
      </c>
    </row>
    <row r="10" spans="1:14" x14ac:dyDescent="0.25">
      <c r="A10" s="56" t="s">
        <v>12</v>
      </c>
      <c r="B10" s="19">
        <v>3000000</v>
      </c>
      <c r="C10" s="22"/>
      <c r="D10" s="22"/>
      <c r="E10" s="27"/>
      <c r="F10" s="27"/>
      <c r="G10" s="22">
        <v>3000000</v>
      </c>
      <c r="H10" s="26">
        <v>0</v>
      </c>
      <c r="I10" s="20">
        <v>0</v>
      </c>
      <c r="J10" s="20"/>
      <c r="K10" s="29"/>
      <c r="L10" s="29"/>
      <c r="M10" s="21"/>
    </row>
    <row r="11" spans="1:14" ht="37.9" customHeight="1" x14ac:dyDescent="0.25">
      <c r="A11" s="31" t="s">
        <v>67</v>
      </c>
      <c r="B11" s="19">
        <v>1700000</v>
      </c>
      <c r="C11" s="22"/>
      <c r="D11" s="22"/>
      <c r="E11" s="22"/>
      <c r="F11" s="22"/>
      <c r="G11" s="22">
        <f>B11</f>
        <v>1700000</v>
      </c>
      <c r="H11" s="26"/>
      <c r="I11" s="20">
        <v>0</v>
      </c>
      <c r="J11" s="20"/>
      <c r="K11" s="20"/>
      <c r="L11" s="20"/>
      <c r="M11" s="28"/>
    </row>
    <row r="12" spans="1:14" x14ac:dyDescent="0.25">
      <c r="A12" s="31" t="s">
        <v>46</v>
      </c>
      <c r="B12" s="19">
        <v>1000000</v>
      </c>
      <c r="C12" s="19"/>
      <c r="D12" s="19"/>
      <c r="E12" s="19" t="s">
        <v>3</v>
      </c>
      <c r="F12" s="19"/>
      <c r="G12" s="19">
        <f>B12</f>
        <v>1000000</v>
      </c>
      <c r="H12" s="22">
        <v>0</v>
      </c>
      <c r="I12" s="29">
        <v>1000000</v>
      </c>
      <c r="J12" s="29">
        <v>370000</v>
      </c>
      <c r="K12" s="44"/>
      <c r="L12" s="44"/>
      <c r="M12" s="21"/>
    </row>
    <row r="13" spans="1:14" ht="31.5" x14ac:dyDescent="0.25">
      <c r="A13" s="31" t="s">
        <v>68</v>
      </c>
      <c r="B13" s="32"/>
      <c r="C13" s="32"/>
      <c r="D13" s="32"/>
      <c r="E13" s="32"/>
      <c r="F13" s="32"/>
      <c r="G13" s="32"/>
      <c r="H13" s="10"/>
      <c r="I13" s="44"/>
      <c r="J13" s="44">
        <v>810542</v>
      </c>
      <c r="K13" s="20"/>
      <c r="L13" s="20"/>
      <c r="M13" s="21"/>
    </row>
    <row r="14" spans="1:14" x14ac:dyDescent="0.25">
      <c r="A14" s="31" t="s">
        <v>1</v>
      </c>
      <c r="B14" s="19">
        <v>3000000</v>
      </c>
      <c r="C14" s="19">
        <v>1000000</v>
      </c>
      <c r="D14" s="25">
        <v>1800000</v>
      </c>
      <c r="E14" s="19"/>
      <c r="F14" s="19"/>
      <c r="G14" s="19">
        <f>SUM(B14:D14)</f>
        <v>5800000</v>
      </c>
      <c r="H14" s="22">
        <v>0</v>
      </c>
      <c r="I14" s="20">
        <v>3000000</v>
      </c>
      <c r="J14" s="20"/>
      <c r="K14" s="20"/>
      <c r="L14" s="20"/>
      <c r="M14" s="21"/>
    </row>
    <row r="15" spans="1:14" ht="31.5" x14ac:dyDescent="0.25">
      <c r="A15" s="31" t="s">
        <v>69</v>
      </c>
      <c r="B15" s="19"/>
      <c r="C15" s="19"/>
      <c r="D15" s="25"/>
      <c r="E15" s="19"/>
      <c r="F15" s="19"/>
      <c r="G15" s="19"/>
      <c r="H15" s="22"/>
      <c r="I15" s="20">
        <v>1681000</v>
      </c>
      <c r="J15" s="20"/>
      <c r="K15" s="20"/>
      <c r="L15" s="20"/>
      <c r="M15" s="21"/>
    </row>
    <row r="16" spans="1:14" ht="31.5" x14ac:dyDescent="0.25">
      <c r="A16" s="31" t="s">
        <v>37</v>
      </c>
      <c r="B16" s="19"/>
      <c r="C16" s="19"/>
      <c r="D16" s="25"/>
      <c r="E16" s="19"/>
      <c r="F16" s="19"/>
      <c r="G16" s="19"/>
      <c r="H16" s="22"/>
      <c r="I16" s="20">
        <v>1000000</v>
      </c>
      <c r="J16" s="20"/>
      <c r="K16" s="35"/>
      <c r="L16" s="35"/>
      <c r="M16" s="21"/>
    </row>
    <row r="17" spans="1:13" ht="31.5" x14ac:dyDescent="0.25">
      <c r="A17" s="31" t="s">
        <v>70</v>
      </c>
      <c r="B17" s="32"/>
      <c r="C17" s="32"/>
      <c r="D17" s="45"/>
      <c r="E17" s="32"/>
      <c r="F17" s="32"/>
      <c r="G17" s="32"/>
      <c r="H17" s="10"/>
      <c r="I17" s="35"/>
      <c r="J17" s="35">
        <v>110000</v>
      </c>
      <c r="K17" s="22"/>
      <c r="L17" s="22"/>
      <c r="M17" s="21"/>
    </row>
    <row r="18" spans="1:13" ht="31.5" x14ac:dyDescent="0.25">
      <c r="A18" s="31" t="s">
        <v>52</v>
      </c>
      <c r="B18" s="32"/>
      <c r="C18" s="32"/>
      <c r="D18" s="45"/>
      <c r="E18" s="32"/>
      <c r="F18" s="32"/>
      <c r="G18" s="32"/>
      <c r="H18" s="10"/>
      <c r="I18" s="35"/>
      <c r="J18" s="35">
        <v>840000</v>
      </c>
      <c r="K18" s="35"/>
      <c r="L18" s="35"/>
      <c r="M18" s="22"/>
    </row>
    <row r="19" spans="1:13" ht="31.5" x14ac:dyDescent="0.25">
      <c r="A19" s="31" t="s">
        <v>18</v>
      </c>
      <c r="B19" s="32"/>
      <c r="C19" s="10"/>
      <c r="D19" s="10"/>
      <c r="E19" s="37"/>
      <c r="F19" s="37"/>
      <c r="G19" s="10"/>
      <c r="H19" s="34">
        <v>500000</v>
      </c>
      <c r="I19" s="10"/>
      <c r="J19" s="10"/>
      <c r="K19" s="35"/>
      <c r="L19" s="35"/>
      <c r="M19" s="22"/>
    </row>
    <row r="20" spans="1:13" x14ac:dyDescent="0.25">
      <c r="A20" s="31" t="s">
        <v>47</v>
      </c>
      <c r="B20" s="32"/>
      <c r="C20" s="10"/>
      <c r="D20" s="10"/>
      <c r="E20" s="10">
        <v>1000000</v>
      </c>
      <c r="F20" s="10"/>
      <c r="G20" s="33">
        <f>E20</f>
        <v>1000000</v>
      </c>
      <c r="H20" s="40"/>
      <c r="I20" s="35">
        <v>0</v>
      </c>
      <c r="J20" s="35">
        <v>1000000</v>
      </c>
      <c r="K20" s="52"/>
      <c r="L20" s="52"/>
      <c r="M20" s="22"/>
    </row>
    <row r="21" spans="1:13" ht="31.5" x14ac:dyDescent="0.25">
      <c r="A21" s="31" t="s">
        <v>48</v>
      </c>
      <c r="B21" s="32"/>
      <c r="C21" s="10"/>
      <c r="D21" s="10"/>
      <c r="E21" s="10"/>
      <c r="F21" s="10"/>
      <c r="G21" s="33"/>
      <c r="H21" s="8"/>
      <c r="I21" s="35"/>
      <c r="J21" s="35">
        <v>2000000</v>
      </c>
      <c r="K21" s="35"/>
      <c r="L21" s="35"/>
      <c r="M21" s="22"/>
    </row>
    <row r="22" spans="1:13" ht="33" customHeight="1" x14ac:dyDescent="0.25">
      <c r="A22" s="31" t="s">
        <v>44</v>
      </c>
      <c r="B22" s="32"/>
      <c r="C22" s="10"/>
      <c r="D22" s="10"/>
      <c r="E22" s="10"/>
      <c r="F22" s="10"/>
      <c r="G22" s="33"/>
      <c r="H22" s="34">
        <v>1000000</v>
      </c>
      <c r="I22" s="35"/>
      <c r="J22" s="52"/>
      <c r="K22" s="35"/>
      <c r="L22" s="35"/>
      <c r="M22" s="22"/>
    </row>
    <row r="23" spans="1:13" ht="33" customHeight="1" x14ac:dyDescent="0.25">
      <c r="A23" s="94" t="s">
        <v>80</v>
      </c>
      <c r="B23" s="32"/>
      <c r="C23" s="10"/>
      <c r="D23" s="10"/>
      <c r="E23" s="10"/>
      <c r="F23" s="10"/>
      <c r="G23" s="33"/>
      <c r="H23" s="34"/>
      <c r="I23" s="35"/>
      <c r="J23" s="52"/>
      <c r="K23" s="95">
        <v>333000</v>
      </c>
      <c r="L23" s="35"/>
      <c r="M23" s="22"/>
    </row>
    <row r="24" spans="1:13" ht="34.9" customHeight="1" x14ac:dyDescent="0.25">
      <c r="A24" s="31" t="s">
        <v>39</v>
      </c>
      <c r="B24" s="32"/>
      <c r="C24" s="10"/>
      <c r="D24" s="10"/>
      <c r="E24" s="10"/>
      <c r="F24" s="10"/>
      <c r="G24" s="33"/>
      <c r="H24" s="34"/>
      <c r="I24" s="35">
        <v>1000000</v>
      </c>
      <c r="J24" s="35"/>
      <c r="K24" s="35"/>
      <c r="L24" s="35"/>
      <c r="M24" s="22"/>
    </row>
    <row r="25" spans="1:13" x14ac:dyDescent="0.25">
      <c r="A25" s="31" t="s">
        <v>41</v>
      </c>
      <c r="B25" s="32"/>
      <c r="C25" s="10"/>
      <c r="D25" s="10"/>
      <c r="E25" s="10"/>
      <c r="F25" s="10"/>
      <c r="G25" s="33"/>
      <c r="H25" s="34"/>
      <c r="I25" s="35">
        <v>250000</v>
      </c>
      <c r="J25" s="35"/>
      <c r="K25" s="35"/>
      <c r="L25" s="35"/>
      <c r="M25" s="22"/>
    </row>
    <row r="26" spans="1:13" ht="47.25" x14ac:dyDescent="0.25">
      <c r="A26" s="47" t="s">
        <v>55</v>
      </c>
      <c r="B26" s="32"/>
      <c r="C26" s="10"/>
      <c r="D26" s="10"/>
      <c r="E26" s="37"/>
      <c r="F26" s="37"/>
      <c r="G26" s="10"/>
      <c r="H26" s="34">
        <v>2000000</v>
      </c>
      <c r="I26" s="35">
        <v>0</v>
      </c>
      <c r="J26" s="35"/>
      <c r="K26" s="35"/>
      <c r="L26" s="35"/>
      <c r="M26" s="21"/>
    </row>
    <row r="27" spans="1:13" ht="47.25" x14ac:dyDescent="0.25">
      <c r="A27" s="47" t="s">
        <v>54</v>
      </c>
      <c r="B27" s="32"/>
      <c r="C27" s="10"/>
      <c r="D27" s="10"/>
      <c r="E27" s="37"/>
      <c r="F27" s="37"/>
      <c r="G27" s="10"/>
      <c r="H27" s="34"/>
      <c r="I27" s="35"/>
      <c r="J27" s="35">
        <v>6545802</v>
      </c>
      <c r="K27" s="35">
        <f>M27-J27</f>
        <v>1677426</v>
      </c>
      <c r="L27" s="35"/>
      <c r="M27" s="9">
        <v>8223228</v>
      </c>
    </row>
    <row r="28" spans="1:13" x14ac:dyDescent="0.25">
      <c r="A28" s="31" t="s">
        <v>59</v>
      </c>
      <c r="B28" s="32">
        <v>1000000</v>
      </c>
      <c r="C28" s="32"/>
      <c r="D28" s="32"/>
      <c r="E28" s="32"/>
      <c r="F28" s="32"/>
      <c r="G28" s="10">
        <f>B28</f>
        <v>1000000</v>
      </c>
      <c r="H28" s="10">
        <v>0</v>
      </c>
      <c r="I28" s="35">
        <v>1000000</v>
      </c>
      <c r="J28" s="35"/>
      <c r="K28" s="41"/>
      <c r="L28" s="41"/>
      <c r="M28" s="22"/>
    </row>
    <row r="29" spans="1:13" x14ac:dyDescent="0.25">
      <c r="A29" s="47" t="s">
        <v>60</v>
      </c>
      <c r="B29" s="32"/>
      <c r="C29" s="10"/>
      <c r="D29" s="10"/>
      <c r="E29" s="37"/>
      <c r="F29" s="37"/>
      <c r="G29" s="10"/>
      <c r="H29" s="34">
        <v>1000000</v>
      </c>
      <c r="I29" s="10"/>
      <c r="J29" s="10"/>
      <c r="K29" s="10"/>
      <c r="L29" s="10"/>
      <c r="M29" s="36"/>
    </row>
    <row r="30" spans="1:13" x14ac:dyDescent="0.25">
      <c r="A30" s="31" t="s">
        <v>63</v>
      </c>
      <c r="B30" s="32"/>
      <c r="C30" s="32">
        <v>600000</v>
      </c>
      <c r="D30" s="32"/>
      <c r="E30" s="53">
        <v>2575000</v>
      </c>
      <c r="F30" s="35">
        <v>200000</v>
      </c>
      <c r="G30" s="32">
        <f>SUM(C30:F30)</f>
        <v>3375000</v>
      </c>
      <c r="H30" s="10">
        <f>G30</f>
        <v>3375000</v>
      </c>
      <c r="I30" s="10">
        <v>3375000</v>
      </c>
      <c r="J30" s="41">
        <v>3375000</v>
      </c>
      <c r="K30" s="41">
        <v>3375000</v>
      </c>
      <c r="L30" s="41"/>
      <c r="M30" s="36"/>
    </row>
    <row r="31" spans="1:13" ht="31.5" x14ac:dyDescent="0.25">
      <c r="A31" s="31" t="s">
        <v>62</v>
      </c>
      <c r="B31" s="32"/>
      <c r="C31" s="32"/>
      <c r="D31" s="32"/>
      <c r="E31" s="53"/>
      <c r="F31" s="35"/>
      <c r="G31" s="32"/>
      <c r="H31" s="10"/>
      <c r="I31" s="10"/>
      <c r="J31" s="10">
        <v>147000</v>
      </c>
      <c r="K31" s="10">
        <v>972321</v>
      </c>
      <c r="L31" s="10"/>
      <c r="M31" s="21"/>
    </row>
    <row r="32" spans="1:13" ht="31.5" x14ac:dyDescent="0.25">
      <c r="A32" s="31" t="s">
        <v>64</v>
      </c>
      <c r="B32" s="32"/>
      <c r="C32" s="32"/>
      <c r="D32" s="32"/>
      <c r="E32" s="53"/>
      <c r="F32" s="35"/>
      <c r="G32" s="32"/>
      <c r="H32" s="10"/>
      <c r="I32" s="10">
        <v>511000</v>
      </c>
      <c r="J32" s="10"/>
      <c r="K32" s="10"/>
      <c r="L32" s="10"/>
      <c r="M32" s="21"/>
    </row>
    <row r="33" spans="1:13" ht="31.5" x14ac:dyDescent="0.25">
      <c r="A33" s="31" t="s">
        <v>61</v>
      </c>
      <c r="B33" s="32"/>
      <c r="C33" s="32"/>
      <c r="D33" s="32"/>
      <c r="E33" s="53"/>
      <c r="F33" s="35"/>
      <c r="G33" s="32"/>
      <c r="H33" s="10"/>
      <c r="I33" s="10"/>
      <c r="J33" s="10">
        <v>950000</v>
      </c>
      <c r="K33" s="10">
        <v>875000</v>
      </c>
      <c r="L33" s="10"/>
      <c r="M33" s="21"/>
    </row>
    <row r="34" spans="1:13" x14ac:dyDescent="0.25">
      <c r="A34" s="31" t="s">
        <v>5</v>
      </c>
      <c r="B34" s="19"/>
      <c r="C34" s="22"/>
      <c r="D34" s="22"/>
      <c r="E34" s="22">
        <v>1000000</v>
      </c>
      <c r="F34" s="22"/>
      <c r="G34" s="33">
        <f>E34</f>
        <v>1000000</v>
      </c>
      <c r="H34" s="26">
        <v>0</v>
      </c>
      <c r="I34" s="22">
        <v>0</v>
      </c>
      <c r="J34" s="22"/>
      <c r="K34" s="22"/>
      <c r="L34" s="22"/>
      <c r="M34" s="21"/>
    </row>
    <row r="35" spans="1:13" x14ac:dyDescent="0.25">
      <c r="A35" s="31" t="s">
        <v>33</v>
      </c>
      <c r="B35" s="19"/>
      <c r="C35" s="22"/>
      <c r="D35" s="22"/>
      <c r="E35" s="22"/>
      <c r="F35" s="22"/>
      <c r="G35" s="23"/>
      <c r="H35" s="30"/>
      <c r="I35" s="22">
        <v>250000</v>
      </c>
      <c r="J35" s="22"/>
      <c r="K35" s="10"/>
      <c r="L35" s="10"/>
      <c r="M35" s="21"/>
    </row>
    <row r="36" spans="1:13" ht="31.5" x14ac:dyDescent="0.25">
      <c r="A36" s="31" t="s">
        <v>16</v>
      </c>
      <c r="B36" s="19"/>
      <c r="C36" s="22"/>
      <c r="D36" s="22"/>
      <c r="E36" s="27"/>
      <c r="F36" s="27"/>
      <c r="G36" s="22"/>
      <c r="H36" s="30">
        <v>1000000</v>
      </c>
      <c r="I36" s="22">
        <v>0</v>
      </c>
      <c r="J36" s="22"/>
      <c r="K36" s="20"/>
      <c r="L36" s="20"/>
      <c r="M36" s="21"/>
    </row>
    <row r="37" spans="1:13" x14ac:dyDescent="0.25">
      <c r="A37" s="31" t="s">
        <v>42</v>
      </c>
      <c r="B37" s="32"/>
      <c r="C37" s="10"/>
      <c r="D37" s="10"/>
      <c r="E37" s="37"/>
      <c r="F37" s="37"/>
      <c r="G37" s="10"/>
      <c r="H37" s="38"/>
      <c r="I37" s="10">
        <v>100000</v>
      </c>
      <c r="J37" s="10"/>
      <c r="K37" s="22"/>
      <c r="L37" s="22"/>
      <c r="M37" s="22"/>
    </row>
    <row r="38" spans="1:13" ht="31.5" x14ac:dyDescent="0.25">
      <c r="A38" s="31" t="s">
        <v>71</v>
      </c>
      <c r="B38" s="19"/>
      <c r="C38" s="22"/>
      <c r="D38" s="22"/>
      <c r="E38" s="22">
        <v>2500000</v>
      </c>
      <c r="F38" s="22"/>
      <c r="G38" s="23">
        <v>0</v>
      </c>
      <c r="H38" s="30">
        <v>2500000</v>
      </c>
      <c r="I38" s="20">
        <v>0</v>
      </c>
      <c r="J38" s="20"/>
      <c r="K38" s="22"/>
      <c r="L38" s="22"/>
      <c r="M38" s="40"/>
    </row>
    <row r="39" spans="1:13" s="8" customFormat="1" ht="31.5" x14ac:dyDescent="0.25">
      <c r="A39" s="31" t="s">
        <v>17</v>
      </c>
      <c r="B39" s="19"/>
      <c r="C39" s="22"/>
      <c r="D39" s="22"/>
      <c r="E39" s="27"/>
      <c r="F39" s="27"/>
      <c r="G39" s="22"/>
      <c r="H39" s="30">
        <v>500000</v>
      </c>
      <c r="I39" s="22"/>
      <c r="J39" s="22"/>
      <c r="K39" s="20"/>
      <c r="L39" s="20"/>
      <c r="M39" s="21"/>
    </row>
    <row r="40" spans="1:13" ht="31.5" x14ac:dyDescent="0.25">
      <c r="A40" s="57" t="s">
        <v>31</v>
      </c>
      <c r="B40" s="19"/>
      <c r="C40" s="22"/>
      <c r="D40" s="22"/>
      <c r="E40" s="23"/>
      <c r="F40" s="23"/>
      <c r="G40" s="23">
        <v>0</v>
      </c>
      <c r="H40" s="20">
        <v>585000</v>
      </c>
      <c r="I40" s="22">
        <v>665000</v>
      </c>
      <c r="J40" s="22"/>
      <c r="K40" s="20"/>
      <c r="L40" s="20"/>
      <c r="M40" s="21"/>
    </row>
    <row r="41" spans="1:13" ht="31.5" x14ac:dyDescent="0.25">
      <c r="A41" s="31" t="s">
        <v>22</v>
      </c>
      <c r="B41" s="19"/>
      <c r="C41" s="22"/>
      <c r="D41" s="22"/>
      <c r="E41" s="27"/>
      <c r="F41" s="27"/>
      <c r="G41" s="22"/>
      <c r="H41" s="26">
        <v>1000000</v>
      </c>
      <c r="I41" s="20">
        <v>0</v>
      </c>
      <c r="J41" s="20"/>
      <c r="K41" s="67"/>
      <c r="L41" s="46"/>
      <c r="M41" s="21"/>
    </row>
    <row r="42" spans="1:13" x14ac:dyDescent="0.25">
      <c r="A42" s="31" t="s">
        <v>29</v>
      </c>
      <c r="B42" s="32"/>
      <c r="C42" s="10"/>
      <c r="D42" s="10"/>
      <c r="E42" s="37"/>
      <c r="F42" s="37"/>
      <c r="G42" s="10"/>
      <c r="H42" s="38">
        <v>247619</v>
      </c>
      <c r="I42" s="35">
        <v>0</v>
      </c>
      <c r="J42" s="35"/>
      <c r="K42" s="35">
        <v>250000</v>
      </c>
      <c r="L42" s="35"/>
      <c r="M42" s="21"/>
    </row>
    <row r="43" spans="1:13" ht="31.5" x14ac:dyDescent="0.25">
      <c r="A43" s="31" t="s">
        <v>72</v>
      </c>
      <c r="B43" s="32"/>
      <c r="C43" s="10"/>
      <c r="D43" s="10"/>
      <c r="E43" s="37"/>
      <c r="F43" s="37"/>
      <c r="G43" s="10"/>
      <c r="H43" s="38"/>
      <c r="I43" s="35"/>
      <c r="J43" s="35">
        <v>30000</v>
      </c>
      <c r="K43" s="20"/>
      <c r="L43" s="20"/>
      <c r="M43" s="21"/>
    </row>
    <row r="44" spans="1:13" ht="31.5" x14ac:dyDescent="0.25">
      <c r="A44" s="31" t="s">
        <v>40</v>
      </c>
      <c r="B44" s="32"/>
      <c r="C44" s="10"/>
      <c r="D44" s="10"/>
      <c r="E44" s="37"/>
      <c r="F44" s="37"/>
      <c r="G44" s="40"/>
      <c r="H44" s="38"/>
      <c r="I44" s="10">
        <v>408997</v>
      </c>
      <c r="J44" s="10">
        <v>408997</v>
      </c>
      <c r="K44" s="35"/>
      <c r="L44" s="35"/>
      <c r="M44" s="21"/>
    </row>
    <row r="45" spans="1:13" ht="31.5" x14ac:dyDescent="0.25">
      <c r="A45" s="31" t="s">
        <v>20</v>
      </c>
      <c r="B45" s="32"/>
      <c r="C45" s="10"/>
      <c r="D45" s="10"/>
      <c r="E45" s="37"/>
      <c r="F45" s="37"/>
      <c r="G45" s="10"/>
      <c r="H45" s="38">
        <v>300000</v>
      </c>
      <c r="I45" s="35">
        <v>0</v>
      </c>
      <c r="J45" s="35"/>
      <c r="K45" s="35"/>
      <c r="L45" s="35"/>
      <c r="M45" s="21"/>
    </row>
    <row r="46" spans="1:13" s="8" customFormat="1" ht="31.5" x14ac:dyDescent="0.25">
      <c r="A46" s="31" t="s">
        <v>57</v>
      </c>
      <c r="B46" s="32"/>
      <c r="C46" s="10"/>
      <c r="D46" s="10"/>
      <c r="E46" s="37"/>
      <c r="F46" s="37"/>
      <c r="G46" s="10"/>
      <c r="H46" s="38"/>
      <c r="I46" s="35"/>
      <c r="J46" s="35">
        <v>898288</v>
      </c>
      <c r="K46" s="35"/>
      <c r="L46" s="35"/>
      <c r="M46" s="21"/>
    </row>
    <row r="47" spans="1:13" ht="31.5" x14ac:dyDescent="0.25">
      <c r="A47" s="31" t="s">
        <v>21</v>
      </c>
      <c r="B47" s="32"/>
      <c r="C47" s="10"/>
      <c r="D47" s="10"/>
      <c r="E47" s="37"/>
      <c r="F47" s="37"/>
      <c r="G47" s="10"/>
      <c r="H47" s="38">
        <v>30000</v>
      </c>
      <c r="I47" s="35">
        <v>0</v>
      </c>
      <c r="J47" s="35"/>
      <c r="K47" s="35"/>
      <c r="L47" s="35"/>
      <c r="M47" s="22"/>
    </row>
    <row r="48" spans="1:13" ht="31.5" x14ac:dyDescent="0.25">
      <c r="A48" s="31" t="s">
        <v>38</v>
      </c>
      <c r="B48" s="32"/>
      <c r="C48" s="10"/>
      <c r="D48" s="10"/>
      <c r="E48" s="37"/>
      <c r="F48" s="37"/>
      <c r="G48" s="10"/>
      <c r="H48" s="38"/>
      <c r="I48" s="35">
        <v>1000000</v>
      </c>
      <c r="J48" s="35"/>
      <c r="K48" s="35"/>
      <c r="L48" s="35"/>
      <c r="M48" s="22"/>
    </row>
    <row r="49" spans="1:16" ht="31.5" x14ac:dyDescent="0.25">
      <c r="A49" s="31" t="s">
        <v>58</v>
      </c>
      <c r="B49" s="32"/>
      <c r="C49" s="10"/>
      <c r="D49" s="10"/>
      <c r="E49" s="37"/>
      <c r="F49" s="37"/>
      <c r="G49" s="10"/>
      <c r="H49" s="38"/>
      <c r="I49" s="35"/>
      <c r="J49" s="35">
        <v>550000</v>
      </c>
      <c r="K49" s="35"/>
      <c r="L49" s="35"/>
      <c r="M49" s="21"/>
    </row>
    <row r="50" spans="1:16" ht="31.5" x14ac:dyDescent="0.25">
      <c r="A50" s="31" t="s">
        <v>73</v>
      </c>
      <c r="B50" s="32"/>
      <c r="C50" s="32"/>
      <c r="D50" s="32"/>
      <c r="E50" s="32"/>
      <c r="F50" s="32"/>
      <c r="G50" s="10"/>
      <c r="H50" s="38">
        <v>4000000</v>
      </c>
      <c r="I50" s="35">
        <v>0</v>
      </c>
      <c r="J50" s="35"/>
      <c r="K50" s="74">
        <v>1966766</v>
      </c>
      <c r="L50" s="35"/>
      <c r="M50" s="68"/>
    </row>
    <row r="51" spans="1:16" x14ac:dyDescent="0.25">
      <c r="A51" s="58" t="s">
        <v>4</v>
      </c>
      <c r="B51" s="32"/>
      <c r="C51" s="10"/>
      <c r="D51" s="10"/>
      <c r="E51" s="10">
        <v>1000000</v>
      </c>
      <c r="F51" s="10"/>
      <c r="G51" s="33">
        <v>759198</v>
      </c>
      <c r="H51" s="38">
        <v>240802</v>
      </c>
      <c r="I51" s="35">
        <v>0</v>
      </c>
      <c r="J51" s="35"/>
      <c r="K51" s="52"/>
      <c r="L51" s="52"/>
      <c r="M51" s="21"/>
    </row>
    <row r="52" spans="1:16" ht="31.5" x14ac:dyDescent="0.25">
      <c r="A52" s="58" t="s">
        <v>49</v>
      </c>
      <c r="B52" s="32"/>
      <c r="C52" s="10"/>
      <c r="D52" s="10"/>
      <c r="E52" s="10"/>
      <c r="F52" s="10"/>
      <c r="G52" s="33"/>
      <c r="H52" s="34"/>
      <c r="I52" s="35">
        <v>1000000</v>
      </c>
      <c r="J52" s="35"/>
      <c r="K52" s="35"/>
      <c r="L52" s="35"/>
      <c r="M52" s="21"/>
    </row>
    <row r="53" spans="1:16" x14ac:dyDescent="0.25">
      <c r="A53" s="31" t="s">
        <v>43</v>
      </c>
      <c r="B53" s="32"/>
      <c r="C53" s="10"/>
      <c r="D53" s="10"/>
      <c r="E53" s="10"/>
      <c r="F53" s="10"/>
      <c r="G53" s="33"/>
      <c r="H53" s="38"/>
      <c r="I53" s="35">
        <v>1000000</v>
      </c>
      <c r="J53" s="35"/>
      <c r="K53" s="52"/>
      <c r="L53" s="54"/>
      <c r="M53" s="21"/>
    </row>
    <row r="54" spans="1:16" ht="47.25" x14ac:dyDescent="0.25">
      <c r="A54" s="31" t="s">
        <v>74</v>
      </c>
      <c r="B54" s="32"/>
      <c r="C54" s="10"/>
      <c r="D54" s="10"/>
      <c r="E54" s="10"/>
      <c r="F54" s="10"/>
      <c r="G54" s="33"/>
      <c r="H54" s="38"/>
      <c r="I54" s="35"/>
      <c r="J54" s="35">
        <v>30000</v>
      </c>
      <c r="K54" s="35">
        <v>40000</v>
      </c>
      <c r="L54" s="35"/>
      <c r="M54" s="13"/>
    </row>
    <row r="55" spans="1:16" ht="30.6" customHeight="1" x14ac:dyDescent="0.25">
      <c r="A55" s="71" t="s">
        <v>78</v>
      </c>
      <c r="B55" s="32"/>
      <c r="C55" s="10"/>
      <c r="D55" s="10"/>
      <c r="E55" s="10"/>
      <c r="F55" s="10"/>
      <c r="G55" s="33"/>
      <c r="H55" s="38"/>
      <c r="I55" s="73">
        <v>2000000</v>
      </c>
      <c r="J55" s="10"/>
      <c r="K55" s="10"/>
      <c r="L55" s="10"/>
      <c r="M55" s="72"/>
    </row>
    <row r="56" spans="1:16" ht="33" customHeight="1" x14ac:dyDescent="0.25">
      <c r="A56" s="4" t="s">
        <v>6</v>
      </c>
      <c r="B56" s="14">
        <f>SUM(B7:B39)</f>
        <v>9700000</v>
      </c>
      <c r="C56" s="14">
        <f>SUM(C2:C34)</f>
        <v>3600000</v>
      </c>
      <c r="D56" s="14">
        <f>SUM(D2:D34)</f>
        <v>1800000</v>
      </c>
      <c r="E56" s="14">
        <f>SUM(E2:E39)</f>
        <v>9975000</v>
      </c>
      <c r="F56" s="14">
        <f>SUM(F2:F39)</f>
        <v>2145475</v>
      </c>
      <c r="G56" s="15">
        <f>SUM(G2:G54)</f>
        <v>26479673</v>
      </c>
      <c r="H56" s="16">
        <f>SUM(H2:H54)</f>
        <v>21428421</v>
      </c>
      <c r="I56" s="11">
        <f>SUM(I2:I55)</f>
        <v>22893997</v>
      </c>
      <c r="J56" s="11">
        <f>SUM(J2:J55)</f>
        <v>24187701</v>
      </c>
      <c r="K56" s="15">
        <f>SUM(K2:K55)</f>
        <v>14774738</v>
      </c>
      <c r="L56" s="14"/>
      <c r="M56" s="13"/>
    </row>
    <row r="57" spans="1:16" x14ac:dyDescent="0.25">
      <c r="A57" s="7" t="s">
        <v>13</v>
      </c>
      <c r="B57" s="9">
        <v>10700000</v>
      </c>
      <c r="C57" s="9">
        <v>0</v>
      </c>
      <c r="D57" s="9">
        <v>0</v>
      </c>
      <c r="E57" s="9">
        <v>0</v>
      </c>
      <c r="F57" s="9">
        <v>0</v>
      </c>
      <c r="G57" s="10">
        <v>10700000</v>
      </c>
      <c r="H57" s="12"/>
      <c r="I57" s="9"/>
      <c r="J57" s="9"/>
      <c r="K57" s="61"/>
      <c r="L57" s="14"/>
      <c r="M57" s="39"/>
    </row>
    <row r="58" spans="1:16" x14ac:dyDescent="0.25">
      <c r="A58" s="3" t="s">
        <v>8</v>
      </c>
      <c r="B58" s="9">
        <v>0</v>
      </c>
      <c r="C58" s="9">
        <f>SUM(C56:C57)</f>
        <v>3600000</v>
      </c>
      <c r="D58" s="9">
        <f>SUM(D56:D57)</f>
        <v>1800000</v>
      </c>
      <c r="E58" s="9">
        <f>SUM(E56:E57)</f>
        <v>9975000</v>
      </c>
      <c r="F58" s="9"/>
      <c r="G58" s="9">
        <f>G56-G57</f>
        <v>15779673</v>
      </c>
      <c r="H58" s="17"/>
      <c r="I58" s="9"/>
      <c r="J58" s="9"/>
      <c r="L58" s="60"/>
      <c r="M58" s="64"/>
    </row>
    <row r="59" spans="1:16" x14ac:dyDescent="0.25">
      <c r="A59" s="4" t="s">
        <v>10</v>
      </c>
      <c r="B59" s="9"/>
      <c r="C59" s="9"/>
      <c r="D59" s="9"/>
      <c r="E59" s="9"/>
      <c r="F59" s="9"/>
      <c r="G59" s="96">
        <v>20430693</v>
      </c>
      <c r="H59" s="97">
        <v>21428421</v>
      </c>
      <c r="I59" s="96">
        <v>22893997</v>
      </c>
      <c r="J59" s="89">
        <v>24187701</v>
      </c>
      <c r="K59" s="90">
        <v>21251054</v>
      </c>
      <c r="L59" s="91">
        <v>21653201</v>
      </c>
      <c r="M59" s="39"/>
    </row>
    <row r="60" spans="1:16" ht="31.5" x14ac:dyDescent="0.25">
      <c r="A60" s="4" t="s">
        <v>11</v>
      </c>
      <c r="B60" s="14"/>
      <c r="C60" s="14"/>
      <c r="D60" s="14"/>
      <c r="E60" s="55"/>
      <c r="F60" s="14"/>
      <c r="G60" s="9">
        <f>G59-G58</f>
        <v>4651020</v>
      </c>
      <c r="H60" s="16">
        <f>H59-H56</f>
        <v>0</v>
      </c>
      <c r="I60" s="14">
        <f>I59-I56</f>
        <v>0</v>
      </c>
      <c r="J60" s="59">
        <f>J56-J59</f>
        <v>0</v>
      </c>
      <c r="K60" s="62">
        <f>K59-K56</f>
        <v>6476316</v>
      </c>
      <c r="L60" s="61"/>
      <c r="M60" s="39"/>
      <c r="P60" s="70"/>
    </row>
    <row r="61" spans="1:16" x14ac:dyDescent="0.25">
      <c r="A61" s="39" t="s">
        <v>27</v>
      </c>
      <c r="B61" s="39"/>
      <c r="C61" s="64"/>
      <c r="D61" s="39"/>
      <c r="E61" s="39"/>
      <c r="F61" s="64"/>
      <c r="G61" s="64"/>
      <c r="H61" s="64"/>
      <c r="I61" s="98"/>
      <c r="J61" s="60"/>
      <c r="K61" s="60"/>
      <c r="L61" s="63"/>
      <c r="M61" s="39"/>
    </row>
    <row r="62" spans="1:16" x14ac:dyDescent="0.25">
      <c r="A62" s="40" t="s">
        <v>25</v>
      </c>
      <c r="B62" s="40"/>
      <c r="C62" s="40"/>
      <c r="D62" s="40"/>
      <c r="E62" s="40"/>
      <c r="F62" s="99"/>
      <c r="G62" s="40"/>
      <c r="H62" s="99"/>
      <c r="I62" s="103"/>
      <c r="J62" s="107"/>
      <c r="K62" s="103"/>
      <c r="L62" s="103"/>
    </row>
    <row r="63" spans="1:16" x14ac:dyDescent="0.25">
      <c r="A63" s="40" t="s">
        <v>26</v>
      </c>
      <c r="B63" s="40"/>
      <c r="C63" s="40"/>
      <c r="D63" s="40"/>
      <c r="E63" s="40"/>
      <c r="F63" s="99"/>
      <c r="G63" s="40"/>
      <c r="H63" s="40"/>
      <c r="I63" s="104"/>
      <c r="J63" s="104"/>
      <c r="K63" s="104"/>
      <c r="L63" s="104"/>
    </row>
    <row r="64" spans="1:16" x14ac:dyDescent="0.25">
      <c r="A64" s="40" t="s">
        <v>32</v>
      </c>
      <c r="B64" s="40"/>
      <c r="C64" s="40"/>
      <c r="D64" s="40"/>
      <c r="E64" s="40"/>
      <c r="F64" s="99"/>
      <c r="G64" s="40"/>
      <c r="H64" s="40"/>
      <c r="I64" s="104"/>
      <c r="J64" s="104"/>
      <c r="K64" s="104"/>
      <c r="L64" s="104"/>
    </row>
    <row r="65" spans="1:12" x14ac:dyDescent="0.25">
      <c r="A65" s="40" t="s">
        <v>45</v>
      </c>
      <c r="B65" s="100"/>
      <c r="C65" s="40"/>
      <c r="D65" s="40"/>
      <c r="E65" s="40"/>
      <c r="F65" s="39"/>
      <c r="G65" s="39"/>
      <c r="H65" s="39"/>
      <c r="I65" s="104"/>
      <c r="J65" s="104"/>
      <c r="K65" s="104"/>
      <c r="L65" s="104"/>
    </row>
    <row r="66" spans="1:12" x14ac:dyDescent="0.25">
      <c r="A66" s="101" t="s">
        <v>75</v>
      </c>
      <c r="B66" s="102"/>
      <c r="C66" s="102"/>
      <c r="D66" s="102"/>
      <c r="E66" s="102"/>
      <c r="F66" s="102"/>
      <c r="G66" s="101"/>
      <c r="H66" s="101"/>
      <c r="I66" s="105"/>
      <c r="J66" s="104"/>
      <c r="K66" s="104"/>
      <c r="L66" s="104"/>
    </row>
    <row r="67" spans="1:12" x14ac:dyDescent="0.25">
      <c r="A67" s="101" t="s">
        <v>76</v>
      </c>
      <c r="B67" s="101"/>
      <c r="C67" s="101"/>
      <c r="D67" s="101"/>
      <c r="E67" s="101"/>
      <c r="F67" s="101"/>
      <c r="G67" s="101"/>
      <c r="H67" s="101"/>
      <c r="I67" s="106"/>
      <c r="J67" s="106"/>
      <c r="K67" s="108"/>
      <c r="L67" s="108"/>
    </row>
  </sheetData>
  <sortState xmlns:xlrd2="http://schemas.microsoft.com/office/spreadsheetml/2017/richdata2" ref="A2:M54">
    <sortCondition ref="A2:A54"/>
  </sortState>
  <printOptions horizontalCentered="1" verticalCentered="1" headings="1" gridLines="1"/>
  <pageMargins left="0.25" right="0.25" top="0.75" bottom="0.75" header="0.3" footer="0.3"/>
  <pageSetup scale="81" fitToHeight="0" pageOrder="overThenDown" orientation="landscape" r:id="rId1"/>
  <headerFooter>
    <oddHeader>&amp;L&amp;"-,Bold"&amp;14REALIGNMENT ALLOCATIONS AND RECOMMENDATIONS - Fiscal and Procurement Workgroup - 11/03/2020</oddHeader>
    <oddFooter>&amp;LNote: ACBH amount reduced based upon projected expenditure of $2,789,782 FY 16/17&amp;CPage &amp;P&amp;RL. Abernathy</oddFooter>
    <evenHeader>&amp;L&amp;"-,Bold"&amp;14REALIGNMENT ALLOCATIONS AND RECOMMENDATIONS - Revised 1/7/20</evenHeader>
    <evenFooter>Page &amp;P</evenFooter>
  </headerFooter>
  <rowBreaks count="1" manualBreakCount="1">
    <brk id="5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A7558-A109-4DBB-800D-9DDE68BC8888}">
  <sheetPr>
    <pageSetUpPr fitToPage="1"/>
  </sheetPr>
  <dimension ref="A1:P66"/>
  <sheetViews>
    <sheetView showZeros="0" zoomScale="85" zoomScaleNormal="85" zoomScaleSheetLayoutView="81" zoomScalePageLayoutView="90" workbookViewId="0">
      <selection activeCell="I55" sqref="I55"/>
    </sheetView>
  </sheetViews>
  <sheetFormatPr defaultRowHeight="15.75" x14ac:dyDescent="0.25"/>
  <cols>
    <col min="1" max="1" width="33.5703125" customWidth="1"/>
    <col min="2" max="2" width="15.140625" hidden="1" customWidth="1"/>
    <col min="3" max="3" width="13.140625" hidden="1" customWidth="1"/>
    <col min="4" max="4" width="15.28515625" hidden="1" customWidth="1"/>
    <col min="5" max="5" width="14.28515625" hidden="1" customWidth="1"/>
    <col min="6" max="6" width="17.5703125" hidden="1" customWidth="1"/>
    <col min="7" max="7" width="14.42578125" customWidth="1"/>
    <col min="8" max="8" width="18.85546875" customWidth="1"/>
    <col min="9" max="9" width="20" style="5" customWidth="1"/>
    <col min="10" max="12" width="19.7109375" style="5" customWidth="1"/>
    <col min="13" max="13" width="14.85546875" customWidth="1"/>
    <col min="14" max="14" width="11.28515625" bestFit="1" customWidth="1"/>
    <col min="16" max="16" width="10.28515625" customWidth="1"/>
  </cols>
  <sheetData>
    <row r="1" spans="1:14" ht="69" customHeight="1" x14ac:dyDescent="0.25">
      <c r="A1" s="6" t="s">
        <v>7</v>
      </c>
      <c r="B1" s="6" t="s">
        <v>9</v>
      </c>
      <c r="C1" s="6" t="s">
        <v>0</v>
      </c>
      <c r="D1" s="6" t="s">
        <v>2</v>
      </c>
      <c r="E1" s="6" t="s">
        <v>15</v>
      </c>
      <c r="F1" s="6" t="s">
        <v>14</v>
      </c>
      <c r="G1" s="6" t="s">
        <v>24</v>
      </c>
      <c r="H1" s="6" t="s">
        <v>30</v>
      </c>
      <c r="I1" s="42" t="s">
        <v>34</v>
      </c>
      <c r="J1" s="42" t="s">
        <v>35</v>
      </c>
      <c r="K1" s="42" t="s">
        <v>50</v>
      </c>
      <c r="L1" s="42" t="s">
        <v>79</v>
      </c>
      <c r="M1" s="6" t="s">
        <v>56</v>
      </c>
    </row>
    <row r="2" spans="1:14" ht="31.5" x14ac:dyDescent="0.25">
      <c r="A2" s="31" t="s">
        <v>65</v>
      </c>
      <c r="B2" s="32"/>
      <c r="C2" s="32">
        <v>2000000</v>
      </c>
      <c r="D2" s="32"/>
      <c r="E2" s="32">
        <v>2900000</v>
      </c>
      <c r="F2" s="48">
        <v>-110218</v>
      </c>
      <c r="G2" s="32">
        <v>4789782</v>
      </c>
      <c r="H2" s="49">
        <v>2900000</v>
      </c>
      <c r="I2" s="35">
        <v>2900000</v>
      </c>
      <c r="J2" s="35">
        <v>2900000</v>
      </c>
      <c r="K2" s="35">
        <v>4085225</v>
      </c>
      <c r="L2" s="35"/>
      <c r="M2" s="21"/>
    </row>
    <row r="3" spans="1:14" ht="31.5" x14ac:dyDescent="0.25">
      <c r="A3" s="31" t="s">
        <v>53</v>
      </c>
      <c r="B3" s="32"/>
      <c r="C3" s="32"/>
      <c r="D3" s="32"/>
      <c r="E3" s="32"/>
      <c r="F3" s="48"/>
      <c r="G3" s="32"/>
      <c r="H3" s="49"/>
      <c r="I3" s="50"/>
      <c r="J3" s="35">
        <v>1185225</v>
      </c>
      <c r="K3" s="51"/>
      <c r="L3" s="51"/>
      <c r="M3" s="22"/>
      <c r="N3" s="1"/>
    </row>
    <row r="4" spans="1:14" ht="47.25" x14ac:dyDescent="0.25">
      <c r="A4" s="92" t="s">
        <v>77</v>
      </c>
      <c r="B4" s="19"/>
      <c r="C4" s="22"/>
      <c r="D4" s="22"/>
      <c r="E4" s="21"/>
      <c r="F4" s="23">
        <v>2055693</v>
      </c>
      <c r="G4" s="23">
        <f>F4</f>
        <v>2055693</v>
      </c>
      <c r="H4" s="22"/>
      <c r="I4" s="24">
        <v>0</v>
      </c>
      <c r="J4" s="93">
        <v>2027847</v>
      </c>
      <c r="K4" s="24">
        <v>1200000</v>
      </c>
      <c r="L4" s="24"/>
      <c r="M4" s="69"/>
    </row>
    <row r="5" spans="1:14" ht="31.5" x14ac:dyDescent="0.25">
      <c r="A5" s="31" t="s">
        <v>66</v>
      </c>
      <c r="B5" s="19">
        <v>1000000</v>
      </c>
      <c r="C5" s="19"/>
      <c r="D5" s="19"/>
      <c r="E5" s="19"/>
      <c r="F5" s="19"/>
      <c r="G5" s="25">
        <f>B5</f>
        <v>1000000</v>
      </c>
      <c r="H5" s="26">
        <v>0</v>
      </c>
      <c r="I5" s="24">
        <v>0</v>
      </c>
      <c r="J5" s="24"/>
      <c r="K5" s="22"/>
      <c r="L5" s="22"/>
      <c r="M5" s="21"/>
    </row>
    <row r="6" spans="1:14" x14ac:dyDescent="0.25">
      <c r="A6" s="31" t="s">
        <v>51</v>
      </c>
      <c r="B6" s="19"/>
      <c r="C6" s="22"/>
      <c r="D6" s="22"/>
      <c r="E6" s="27"/>
      <c r="F6" s="27"/>
      <c r="G6" s="22"/>
      <c r="H6" s="30"/>
      <c r="I6" s="22">
        <v>250000</v>
      </c>
      <c r="J6" s="22"/>
      <c r="K6" s="20"/>
      <c r="L6" s="20"/>
      <c r="M6" s="21"/>
    </row>
    <row r="7" spans="1:14" ht="31.5" x14ac:dyDescent="0.25">
      <c r="A7" s="31" t="s">
        <v>19</v>
      </c>
      <c r="B7" s="19"/>
      <c r="C7" s="22"/>
      <c r="D7" s="22"/>
      <c r="E7" s="27"/>
      <c r="F7" s="27"/>
      <c r="G7" s="22"/>
      <c r="H7" s="26">
        <v>250000</v>
      </c>
      <c r="I7" s="20">
        <v>0</v>
      </c>
      <c r="J7" s="20"/>
      <c r="K7" s="20"/>
      <c r="L7" s="20"/>
      <c r="M7" s="21"/>
    </row>
    <row r="8" spans="1:14" ht="31.5" x14ac:dyDescent="0.25">
      <c r="A8" s="31" t="s">
        <v>36</v>
      </c>
      <c r="B8" s="19"/>
      <c r="C8" s="22"/>
      <c r="D8" s="22"/>
      <c r="E8" s="27"/>
      <c r="F8" s="27"/>
      <c r="G8" s="22"/>
      <c r="H8" s="26"/>
      <c r="I8" s="20">
        <v>500000</v>
      </c>
      <c r="J8" s="20"/>
      <c r="K8" s="22"/>
      <c r="L8" s="22"/>
      <c r="M8" s="39"/>
    </row>
    <row r="9" spans="1:14" ht="31.5" x14ac:dyDescent="0.25">
      <c r="A9" s="31" t="s">
        <v>23</v>
      </c>
      <c r="B9" s="32"/>
      <c r="C9" s="10"/>
      <c r="D9" s="10"/>
      <c r="E9" s="37"/>
      <c r="F9" s="37"/>
      <c r="G9" s="10"/>
      <c r="H9" s="34"/>
      <c r="I9" s="10">
        <v>3000</v>
      </c>
      <c r="J9" s="10">
        <v>9000</v>
      </c>
      <c r="K9" s="20"/>
      <c r="L9" s="20"/>
      <c r="M9" s="28" t="s">
        <v>28</v>
      </c>
    </row>
    <row r="10" spans="1:14" x14ac:dyDescent="0.25">
      <c r="A10" s="56" t="s">
        <v>12</v>
      </c>
      <c r="B10" s="19">
        <v>3000000</v>
      </c>
      <c r="C10" s="22"/>
      <c r="D10" s="22"/>
      <c r="E10" s="27"/>
      <c r="F10" s="27"/>
      <c r="G10" s="22">
        <v>3000000</v>
      </c>
      <c r="H10" s="26">
        <v>0</v>
      </c>
      <c r="I10" s="20">
        <v>0</v>
      </c>
      <c r="J10" s="20"/>
      <c r="K10" s="29"/>
      <c r="L10" s="29"/>
      <c r="M10" s="21"/>
    </row>
    <row r="11" spans="1:14" ht="37.9" customHeight="1" x14ac:dyDescent="0.25">
      <c r="A11" s="31" t="s">
        <v>67</v>
      </c>
      <c r="B11" s="19">
        <v>1700000</v>
      </c>
      <c r="C11" s="22"/>
      <c r="D11" s="22"/>
      <c r="E11" s="22"/>
      <c r="F11" s="22"/>
      <c r="G11" s="22">
        <f>B11</f>
        <v>1700000</v>
      </c>
      <c r="H11" s="26"/>
      <c r="I11" s="20">
        <v>0</v>
      </c>
      <c r="J11" s="20"/>
      <c r="K11" s="20"/>
      <c r="L11" s="20"/>
      <c r="M11" s="28"/>
    </row>
    <row r="12" spans="1:14" x14ac:dyDescent="0.25">
      <c r="A12" s="31" t="s">
        <v>46</v>
      </c>
      <c r="B12" s="19">
        <v>1000000</v>
      </c>
      <c r="C12" s="19"/>
      <c r="D12" s="19"/>
      <c r="E12" s="19" t="s">
        <v>3</v>
      </c>
      <c r="F12" s="19"/>
      <c r="G12" s="19">
        <f>B12</f>
        <v>1000000</v>
      </c>
      <c r="H12" s="22">
        <v>0</v>
      </c>
      <c r="I12" s="29">
        <v>1000000</v>
      </c>
      <c r="J12" s="29">
        <v>370000</v>
      </c>
      <c r="K12" s="44"/>
      <c r="L12" s="44"/>
      <c r="M12" s="21"/>
    </row>
    <row r="13" spans="1:14" ht="31.5" x14ac:dyDescent="0.25">
      <c r="A13" s="31" t="s">
        <v>68</v>
      </c>
      <c r="B13" s="32"/>
      <c r="C13" s="32"/>
      <c r="D13" s="32"/>
      <c r="E13" s="32"/>
      <c r="F13" s="32"/>
      <c r="G13" s="32"/>
      <c r="H13" s="10"/>
      <c r="I13" s="44"/>
      <c r="J13" s="44">
        <v>810542</v>
      </c>
      <c r="K13" s="20"/>
      <c r="L13" s="20"/>
      <c r="M13" s="21"/>
    </row>
    <row r="14" spans="1:14" x14ac:dyDescent="0.25">
      <c r="A14" s="31" t="s">
        <v>1</v>
      </c>
      <c r="B14" s="19">
        <v>3000000</v>
      </c>
      <c r="C14" s="19">
        <v>1000000</v>
      </c>
      <c r="D14" s="25">
        <v>1800000</v>
      </c>
      <c r="E14" s="19"/>
      <c r="F14" s="19"/>
      <c r="G14" s="19">
        <f>SUM(B14:D14)</f>
        <v>5800000</v>
      </c>
      <c r="H14" s="22">
        <v>0</v>
      </c>
      <c r="I14" s="20">
        <v>3000000</v>
      </c>
      <c r="J14" s="20"/>
      <c r="K14" s="20"/>
      <c r="L14" s="20"/>
      <c r="M14" s="21"/>
    </row>
    <row r="15" spans="1:14" ht="31.5" x14ac:dyDescent="0.25">
      <c r="A15" s="31" t="s">
        <v>69</v>
      </c>
      <c r="B15" s="19"/>
      <c r="C15" s="19"/>
      <c r="D15" s="25"/>
      <c r="E15" s="19"/>
      <c r="F15" s="19"/>
      <c r="G15" s="19"/>
      <c r="H15" s="22"/>
      <c r="I15" s="20">
        <v>1681000</v>
      </c>
      <c r="J15" s="20"/>
      <c r="K15" s="20"/>
      <c r="L15" s="20"/>
      <c r="M15" s="21"/>
    </row>
    <row r="16" spans="1:14" ht="31.5" x14ac:dyDescent="0.25">
      <c r="A16" s="31" t="s">
        <v>37</v>
      </c>
      <c r="B16" s="19"/>
      <c r="C16" s="19"/>
      <c r="D16" s="25"/>
      <c r="E16" s="19"/>
      <c r="F16" s="19"/>
      <c r="G16" s="19"/>
      <c r="H16" s="22"/>
      <c r="I16" s="20">
        <v>1000000</v>
      </c>
      <c r="J16" s="20"/>
      <c r="K16" s="35"/>
      <c r="L16" s="35"/>
      <c r="M16" s="21"/>
    </row>
    <row r="17" spans="1:13" ht="31.5" x14ac:dyDescent="0.25">
      <c r="A17" s="31" t="s">
        <v>70</v>
      </c>
      <c r="B17" s="32"/>
      <c r="C17" s="32"/>
      <c r="D17" s="45"/>
      <c r="E17" s="32"/>
      <c r="F17" s="32"/>
      <c r="G17" s="32"/>
      <c r="H17" s="10"/>
      <c r="I17" s="35"/>
      <c r="J17" s="35">
        <v>110000</v>
      </c>
      <c r="K17" s="22"/>
      <c r="L17" s="22"/>
      <c r="M17" s="21"/>
    </row>
    <row r="18" spans="1:13" ht="31.5" x14ac:dyDescent="0.25">
      <c r="A18" s="31" t="s">
        <v>52</v>
      </c>
      <c r="B18" s="32"/>
      <c r="C18" s="32"/>
      <c r="D18" s="45"/>
      <c r="E18" s="32"/>
      <c r="F18" s="32"/>
      <c r="G18" s="32"/>
      <c r="H18" s="10"/>
      <c r="I18" s="35"/>
      <c r="J18" s="35">
        <v>840000</v>
      </c>
      <c r="K18" s="35"/>
      <c r="L18" s="35"/>
      <c r="M18" s="22"/>
    </row>
    <row r="19" spans="1:13" ht="31.5" x14ac:dyDescent="0.25">
      <c r="A19" s="31" t="s">
        <v>18</v>
      </c>
      <c r="B19" s="32"/>
      <c r="C19" s="10"/>
      <c r="D19" s="10"/>
      <c r="E19" s="37"/>
      <c r="F19" s="37"/>
      <c r="G19" s="10"/>
      <c r="H19" s="34">
        <v>500000</v>
      </c>
      <c r="I19" s="10"/>
      <c r="J19" s="10"/>
      <c r="K19" s="35"/>
      <c r="L19" s="35"/>
      <c r="M19" s="22"/>
    </row>
    <row r="20" spans="1:13" x14ac:dyDescent="0.25">
      <c r="A20" s="31" t="s">
        <v>47</v>
      </c>
      <c r="B20" s="32"/>
      <c r="C20" s="10"/>
      <c r="D20" s="10"/>
      <c r="E20" s="10">
        <v>1000000</v>
      </c>
      <c r="F20" s="10"/>
      <c r="G20" s="33">
        <f>E20</f>
        <v>1000000</v>
      </c>
      <c r="H20" s="40"/>
      <c r="I20" s="35">
        <v>0</v>
      </c>
      <c r="J20" s="35">
        <v>1000000</v>
      </c>
      <c r="K20" s="52"/>
      <c r="L20" s="52"/>
      <c r="M20" s="22"/>
    </row>
    <row r="21" spans="1:13" ht="31.5" x14ac:dyDescent="0.25">
      <c r="A21" s="31" t="s">
        <v>48</v>
      </c>
      <c r="B21" s="32"/>
      <c r="C21" s="10"/>
      <c r="D21" s="10"/>
      <c r="E21" s="10"/>
      <c r="F21" s="10"/>
      <c r="G21" s="33"/>
      <c r="H21" s="8"/>
      <c r="I21" s="35"/>
      <c r="J21" s="35">
        <v>2000000</v>
      </c>
      <c r="K21" s="35"/>
      <c r="L21" s="35"/>
      <c r="M21" s="22"/>
    </row>
    <row r="22" spans="1:13" ht="33" customHeight="1" x14ac:dyDescent="0.25">
      <c r="A22" s="31" t="s">
        <v>44</v>
      </c>
      <c r="B22" s="32"/>
      <c r="C22" s="10"/>
      <c r="D22" s="10"/>
      <c r="E22" s="10"/>
      <c r="F22" s="10"/>
      <c r="G22" s="33"/>
      <c r="H22" s="34">
        <v>1000000</v>
      </c>
      <c r="I22" s="35"/>
      <c r="J22" s="52"/>
      <c r="K22" s="35"/>
      <c r="L22" s="35"/>
      <c r="M22" s="22"/>
    </row>
    <row r="23" spans="1:13" ht="34.9" customHeight="1" x14ac:dyDescent="0.25">
      <c r="A23" s="31" t="s">
        <v>39</v>
      </c>
      <c r="B23" s="32"/>
      <c r="C23" s="10"/>
      <c r="D23" s="10"/>
      <c r="E23" s="10"/>
      <c r="F23" s="10"/>
      <c r="G23" s="33"/>
      <c r="H23" s="34"/>
      <c r="I23" s="35">
        <v>1000000</v>
      </c>
      <c r="J23" s="35"/>
      <c r="K23" s="35"/>
      <c r="L23" s="35"/>
      <c r="M23" s="22"/>
    </row>
    <row r="24" spans="1:13" x14ac:dyDescent="0.25">
      <c r="A24" s="31" t="s">
        <v>41</v>
      </c>
      <c r="B24" s="32"/>
      <c r="C24" s="10"/>
      <c r="D24" s="10"/>
      <c r="E24" s="10"/>
      <c r="F24" s="10"/>
      <c r="G24" s="33"/>
      <c r="H24" s="34"/>
      <c r="I24" s="35">
        <v>250000</v>
      </c>
      <c r="J24" s="35"/>
      <c r="K24" s="35"/>
      <c r="L24" s="35"/>
      <c r="M24" s="22"/>
    </row>
    <row r="25" spans="1:13" ht="47.25" x14ac:dyDescent="0.25">
      <c r="A25" s="47" t="s">
        <v>55</v>
      </c>
      <c r="B25" s="32"/>
      <c r="C25" s="10"/>
      <c r="D25" s="10"/>
      <c r="E25" s="37"/>
      <c r="F25" s="37"/>
      <c r="G25" s="10"/>
      <c r="H25" s="34">
        <v>2000000</v>
      </c>
      <c r="I25" s="35">
        <v>0</v>
      </c>
      <c r="J25" s="35"/>
      <c r="K25" s="35"/>
      <c r="L25" s="35"/>
      <c r="M25" s="21"/>
    </row>
    <row r="26" spans="1:13" ht="47.25" x14ac:dyDescent="0.25">
      <c r="A26" s="47" t="s">
        <v>54</v>
      </c>
      <c r="B26" s="32"/>
      <c r="C26" s="10"/>
      <c r="D26" s="10"/>
      <c r="E26" s="37"/>
      <c r="F26" s="37"/>
      <c r="G26" s="10"/>
      <c r="H26" s="34"/>
      <c r="I26" s="35"/>
      <c r="J26" s="35">
        <v>6545802</v>
      </c>
      <c r="K26" s="35">
        <f>M26-J26</f>
        <v>1677426</v>
      </c>
      <c r="L26" s="35"/>
      <c r="M26" s="9">
        <v>8223228</v>
      </c>
    </row>
    <row r="27" spans="1:13" x14ac:dyDescent="0.25">
      <c r="A27" s="31" t="s">
        <v>59</v>
      </c>
      <c r="B27" s="32">
        <v>1000000</v>
      </c>
      <c r="C27" s="32"/>
      <c r="D27" s="32"/>
      <c r="E27" s="32"/>
      <c r="F27" s="32"/>
      <c r="G27" s="10">
        <f>B27</f>
        <v>1000000</v>
      </c>
      <c r="H27" s="10">
        <v>0</v>
      </c>
      <c r="I27" s="35">
        <v>1000000</v>
      </c>
      <c r="J27" s="35"/>
      <c r="K27" s="41"/>
      <c r="L27" s="41"/>
      <c r="M27" s="22"/>
    </row>
    <row r="28" spans="1:13" x14ac:dyDescent="0.25">
      <c r="A28" s="47" t="s">
        <v>60</v>
      </c>
      <c r="B28" s="32"/>
      <c r="C28" s="10"/>
      <c r="D28" s="10"/>
      <c r="E28" s="37"/>
      <c r="F28" s="37"/>
      <c r="G28" s="10"/>
      <c r="H28" s="34">
        <v>1000000</v>
      </c>
      <c r="I28" s="10"/>
      <c r="J28" s="10"/>
      <c r="K28" s="10"/>
      <c r="L28" s="10"/>
      <c r="M28" s="36"/>
    </row>
    <row r="29" spans="1:13" x14ac:dyDescent="0.25">
      <c r="A29" s="31" t="s">
        <v>63</v>
      </c>
      <c r="B29" s="32"/>
      <c r="C29" s="32">
        <v>600000</v>
      </c>
      <c r="D29" s="32"/>
      <c r="E29" s="53">
        <v>2575000</v>
      </c>
      <c r="F29" s="35">
        <v>200000</v>
      </c>
      <c r="G29" s="32">
        <f>SUM(C29:F29)</f>
        <v>3375000</v>
      </c>
      <c r="H29" s="10">
        <f>G29</f>
        <v>3375000</v>
      </c>
      <c r="I29" s="10">
        <v>3375000</v>
      </c>
      <c r="J29" s="41">
        <v>3375000</v>
      </c>
      <c r="K29" s="41">
        <v>3375000</v>
      </c>
      <c r="L29" s="41"/>
      <c r="M29" s="36"/>
    </row>
    <row r="30" spans="1:13" ht="31.5" x14ac:dyDescent="0.25">
      <c r="A30" s="31" t="s">
        <v>62</v>
      </c>
      <c r="B30" s="32"/>
      <c r="C30" s="32"/>
      <c r="D30" s="32"/>
      <c r="E30" s="53"/>
      <c r="F30" s="35"/>
      <c r="G30" s="32"/>
      <c r="H30" s="10"/>
      <c r="I30" s="10"/>
      <c r="J30" s="10">
        <v>147000</v>
      </c>
      <c r="K30" s="10">
        <v>972321</v>
      </c>
      <c r="L30" s="10"/>
      <c r="M30" s="21"/>
    </row>
    <row r="31" spans="1:13" ht="31.5" x14ac:dyDescent="0.25">
      <c r="A31" s="31" t="s">
        <v>64</v>
      </c>
      <c r="B31" s="32"/>
      <c r="C31" s="32"/>
      <c r="D31" s="32"/>
      <c r="E31" s="53"/>
      <c r="F31" s="35"/>
      <c r="G31" s="32"/>
      <c r="H31" s="10"/>
      <c r="I31" s="10">
        <v>511000</v>
      </c>
      <c r="J31" s="10"/>
      <c r="K31" s="10"/>
      <c r="L31" s="10"/>
      <c r="M31" s="21"/>
    </row>
    <row r="32" spans="1:13" ht="31.5" x14ac:dyDescent="0.25">
      <c r="A32" s="31" t="s">
        <v>61</v>
      </c>
      <c r="B32" s="32"/>
      <c r="C32" s="32"/>
      <c r="D32" s="32"/>
      <c r="E32" s="53"/>
      <c r="F32" s="35"/>
      <c r="G32" s="32"/>
      <c r="H32" s="10"/>
      <c r="I32" s="10"/>
      <c r="J32" s="10">
        <v>950000</v>
      </c>
      <c r="K32" s="10">
        <v>875000</v>
      </c>
      <c r="L32" s="10"/>
      <c r="M32" s="21"/>
    </row>
    <row r="33" spans="1:13" x14ac:dyDescent="0.25">
      <c r="A33" s="31" t="s">
        <v>5</v>
      </c>
      <c r="B33" s="19"/>
      <c r="C33" s="22"/>
      <c r="D33" s="22"/>
      <c r="E33" s="22">
        <v>1000000</v>
      </c>
      <c r="F33" s="22"/>
      <c r="G33" s="33">
        <f>E33</f>
        <v>1000000</v>
      </c>
      <c r="H33" s="26">
        <v>0</v>
      </c>
      <c r="I33" s="22">
        <v>0</v>
      </c>
      <c r="J33" s="22"/>
      <c r="K33" s="22"/>
      <c r="L33" s="22"/>
      <c r="M33" s="21"/>
    </row>
    <row r="34" spans="1:13" x14ac:dyDescent="0.25">
      <c r="A34" s="31" t="s">
        <v>33</v>
      </c>
      <c r="B34" s="19"/>
      <c r="C34" s="22"/>
      <c r="D34" s="22"/>
      <c r="E34" s="22"/>
      <c r="F34" s="22"/>
      <c r="G34" s="23"/>
      <c r="H34" s="30"/>
      <c r="I34" s="22">
        <v>250000</v>
      </c>
      <c r="J34" s="22"/>
      <c r="K34" s="10"/>
      <c r="L34" s="10"/>
      <c r="M34" s="21"/>
    </row>
    <row r="35" spans="1:13" ht="31.5" x14ac:dyDescent="0.25">
      <c r="A35" s="31" t="s">
        <v>16</v>
      </c>
      <c r="B35" s="19"/>
      <c r="C35" s="22"/>
      <c r="D35" s="22"/>
      <c r="E35" s="27"/>
      <c r="F35" s="27"/>
      <c r="G35" s="22"/>
      <c r="H35" s="30">
        <v>1000000</v>
      </c>
      <c r="I35" s="22">
        <v>0</v>
      </c>
      <c r="J35" s="22"/>
      <c r="K35" s="20"/>
      <c r="L35" s="20"/>
      <c r="M35" s="21"/>
    </row>
    <row r="36" spans="1:13" x14ac:dyDescent="0.25">
      <c r="A36" s="31" t="s">
        <v>42</v>
      </c>
      <c r="B36" s="32"/>
      <c r="C36" s="10"/>
      <c r="D36" s="10"/>
      <c r="E36" s="37"/>
      <c r="F36" s="37"/>
      <c r="G36" s="10"/>
      <c r="H36" s="38"/>
      <c r="I36" s="10">
        <v>100000</v>
      </c>
      <c r="J36" s="10"/>
      <c r="K36" s="22"/>
      <c r="L36" s="22"/>
      <c r="M36" s="22"/>
    </row>
    <row r="37" spans="1:13" ht="31.5" x14ac:dyDescent="0.25">
      <c r="A37" s="31" t="s">
        <v>71</v>
      </c>
      <c r="B37" s="19"/>
      <c r="C37" s="22"/>
      <c r="D37" s="22"/>
      <c r="E37" s="22">
        <v>2500000</v>
      </c>
      <c r="F37" s="22"/>
      <c r="G37" s="23">
        <v>0</v>
      </c>
      <c r="H37" s="30">
        <v>2500000</v>
      </c>
      <c r="I37" s="20">
        <v>0</v>
      </c>
      <c r="J37" s="20"/>
      <c r="K37" s="22"/>
      <c r="L37" s="22"/>
      <c r="M37" s="40"/>
    </row>
    <row r="38" spans="1:13" s="8" customFormat="1" ht="31.5" x14ac:dyDescent="0.25">
      <c r="A38" s="31" t="s">
        <v>17</v>
      </c>
      <c r="B38" s="19"/>
      <c r="C38" s="22"/>
      <c r="D38" s="22"/>
      <c r="E38" s="27"/>
      <c r="F38" s="27"/>
      <c r="G38" s="22"/>
      <c r="H38" s="30">
        <v>500000</v>
      </c>
      <c r="I38" s="22"/>
      <c r="J38" s="22"/>
      <c r="K38" s="20"/>
      <c r="L38" s="20"/>
      <c r="M38" s="21"/>
    </row>
    <row r="39" spans="1:13" ht="31.5" x14ac:dyDescent="0.25">
      <c r="A39" s="57" t="s">
        <v>31</v>
      </c>
      <c r="B39" s="19"/>
      <c r="C39" s="22"/>
      <c r="D39" s="22"/>
      <c r="E39" s="23"/>
      <c r="F39" s="23"/>
      <c r="G39" s="23">
        <v>0</v>
      </c>
      <c r="H39" s="20">
        <v>585000</v>
      </c>
      <c r="I39" s="22">
        <v>665000</v>
      </c>
      <c r="J39" s="22"/>
      <c r="K39" s="20"/>
      <c r="L39" s="20"/>
      <c r="M39" s="21"/>
    </row>
    <row r="40" spans="1:13" ht="31.5" x14ac:dyDescent="0.25">
      <c r="A40" s="31" t="s">
        <v>22</v>
      </c>
      <c r="B40" s="19"/>
      <c r="C40" s="22"/>
      <c r="D40" s="22"/>
      <c r="E40" s="27"/>
      <c r="F40" s="27"/>
      <c r="G40" s="22"/>
      <c r="H40" s="26">
        <v>1000000</v>
      </c>
      <c r="I40" s="20">
        <v>0</v>
      </c>
      <c r="J40" s="20"/>
      <c r="K40" s="67"/>
      <c r="L40" s="46"/>
      <c r="M40" s="21"/>
    </row>
    <row r="41" spans="1:13" x14ac:dyDescent="0.25">
      <c r="A41" s="31" t="s">
        <v>29</v>
      </c>
      <c r="B41" s="32"/>
      <c r="C41" s="10"/>
      <c r="D41" s="10"/>
      <c r="E41" s="37"/>
      <c r="F41" s="37"/>
      <c r="G41" s="10"/>
      <c r="H41" s="38">
        <v>247619</v>
      </c>
      <c r="I41" s="35">
        <v>0</v>
      </c>
      <c r="J41" s="35"/>
      <c r="K41" s="35">
        <v>250000</v>
      </c>
      <c r="L41" s="35"/>
      <c r="M41" s="21"/>
    </row>
    <row r="42" spans="1:13" ht="31.5" x14ac:dyDescent="0.25">
      <c r="A42" s="31" t="s">
        <v>72</v>
      </c>
      <c r="B42" s="32"/>
      <c r="C42" s="10"/>
      <c r="D42" s="10"/>
      <c r="E42" s="37"/>
      <c r="F42" s="37"/>
      <c r="G42" s="10"/>
      <c r="H42" s="38"/>
      <c r="I42" s="35"/>
      <c r="J42" s="35">
        <v>30000</v>
      </c>
      <c r="K42" s="20"/>
      <c r="L42" s="20"/>
      <c r="M42" s="21"/>
    </row>
    <row r="43" spans="1:13" ht="31.5" x14ac:dyDescent="0.25">
      <c r="A43" s="31" t="s">
        <v>40</v>
      </c>
      <c r="B43" s="32"/>
      <c r="C43" s="10"/>
      <c r="D43" s="10"/>
      <c r="E43" s="37"/>
      <c r="F43" s="37"/>
      <c r="G43" s="40"/>
      <c r="H43" s="38"/>
      <c r="I43" s="10">
        <v>408997</v>
      </c>
      <c r="J43" s="10">
        <v>408997</v>
      </c>
      <c r="K43" s="35"/>
      <c r="L43" s="35"/>
      <c r="M43" s="21"/>
    </row>
    <row r="44" spans="1:13" ht="31.5" x14ac:dyDescent="0.25">
      <c r="A44" s="31" t="s">
        <v>20</v>
      </c>
      <c r="B44" s="32"/>
      <c r="C44" s="10"/>
      <c r="D44" s="10"/>
      <c r="E44" s="37"/>
      <c r="F44" s="37"/>
      <c r="G44" s="10"/>
      <c r="H44" s="38">
        <v>300000</v>
      </c>
      <c r="I44" s="35">
        <v>0</v>
      </c>
      <c r="J44" s="35"/>
      <c r="K44" s="35"/>
      <c r="L44" s="35"/>
      <c r="M44" s="21"/>
    </row>
    <row r="45" spans="1:13" s="8" customFormat="1" ht="31.5" x14ac:dyDescent="0.25">
      <c r="A45" s="31" t="s">
        <v>57</v>
      </c>
      <c r="B45" s="32"/>
      <c r="C45" s="10"/>
      <c r="D45" s="10"/>
      <c r="E45" s="37"/>
      <c r="F45" s="37"/>
      <c r="G45" s="10"/>
      <c r="H45" s="38"/>
      <c r="I45" s="35"/>
      <c r="J45" s="35">
        <v>898288</v>
      </c>
      <c r="K45" s="35"/>
      <c r="L45" s="35"/>
      <c r="M45" s="21"/>
    </row>
    <row r="46" spans="1:13" ht="31.5" x14ac:dyDescent="0.25">
      <c r="A46" s="31" t="s">
        <v>21</v>
      </c>
      <c r="B46" s="32"/>
      <c r="C46" s="10"/>
      <c r="D46" s="10"/>
      <c r="E46" s="37"/>
      <c r="F46" s="37"/>
      <c r="G46" s="10"/>
      <c r="H46" s="38">
        <v>30000</v>
      </c>
      <c r="I46" s="35">
        <v>0</v>
      </c>
      <c r="J46" s="35"/>
      <c r="K46" s="35"/>
      <c r="L46" s="35"/>
      <c r="M46" s="22"/>
    </row>
    <row r="47" spans="1:13" ht="31.5" x14ac:dyDescent="0.25">
      <c r="A47" s="31" t="s">
        <v>38</v>
      </c>
      <c r="B47" s="32"/>
      <c r="C47" s="10"/>
      <c r="D47" s="10"/>
      <c r="E47" s="37"/>
      <c r="F47" s="37"/>
      <c r="G47" s="10"/>
      <c r="H47" s="38"/>
      <c r="I47" s="35">
        <v>1000000</v>
      </c>
      <c r="J47" s="35"/>
      <c r="K47" s="35"/>
      <c r="L47" s="35"/>
      <c r="M47" s="22"/>
    </row>
    <row r="48" spans="1:13" ht="31.5" x14ac:dyDescent="0.25">
      <c r="A48" s="31" t="s">
        <v>58</v>
      </c>
      <c r="B48" s="32"/>
      <c r="C48" s="10"/>
      <c r="D48" s="10"/>
      <c r="E48" s="37"/>
      <c r="F48" s="37"/>
      <c r="G48" s="10"/>
      <c r="H48" s="38"/>
      <c r="I48" s="35"/>
      <c r="J48" s="35">
        <v>550000</v>
      </c>
      <c r="K48" s="35"/>
      <c r="L48" s="35"/>
      <c r="M48" s="21"/>
    </row>
    <row r="49" spans="1:16" ht="31.5" x14ac:dyDescent="0.25">
      <c r="A49" s="31" t="s">
        <v>73</v>
      </c>
      <c r="B49" s="32"/>
      <c r="C49" s="32"/>
      <c r="D49" s="32"/>
      <c r="E49" s="32"/>
      <c r="F49" s="32"/>
      <c r="G49" s="10"/>
      <c r="H49" s="38">
        <v>4000000</v>
      </c>
      <c r="I49" s="35">
        <v>0</v>
      </c>
      <c r="J49" s="35"/>
      <c r="K49" s="74">
        <v>1966766</v>
      </c>
      <c r="L49" s="35"/>
      <c r="M49" s="68"/>
    </row>
    <row r="50" spans="1:16" x14ac:dyDescent="0.25">
      <c r="A50" s="58" t="s">
        <v>4</v>
      </c>
      <c r="B50" s="32"/>
      <c r="C50" s="10"/>
      <c r="D50" s="10"/>
      <c r="E50" s="10">
        <v>1000000</v>
      </c>
      <c r="F50" s="10"/>
      <c r="G50" s="33">
        <v>759198</v>
      </c>
      <c r="H50" s="38">
        <v>240802</v>
      </c>
      <c r="I50" s="35">
        <v>0</v>
      </c>
      <c r="J50" s="35"/>
      <c r="K50" s="52"/>
      <c r="L50" s="52"/>
      <c r="M50" s="21"/>
    </row>
    <row r="51" spans="1:16" ht="31.5" x14ac:dyDescent="0.25">
      <c r="A51" s="58" t="s">
        <v>49</v>
      </c>
      <c r="B51" s="32"/>
      <c r="C51" s="10"/>
      <c r="D51" s="10"/>
      <c r="E51" s="10"/>
      <c r="F51" s="10"/>
      <c r="G51" s="33"/>
      <c r="H51" s="34"/>
      <c r="I51" s="35">
        <v>1000000</v>
      </c>
      <c r="J51" s="35"/>
      <c r="K51" s="35"/>
      <c r="L51" s="35"/>
      <c r="M51" s="21"/>
    </row>
    <row r="52" spans="1:16" x14ac:dyDescent="0.25">
      <c r="A52" s="31" t="s">
        <v>43</v>
      </c>
      <c r="B52" s="32"/>
      <c r="C52" s="10"/>
      <c r="D52" s="10"/>
      <c r="E52" s="10"/>
      <c r="F52" s="10"/>
      <c r="G52" s="33"/>
      <c r="H52" s="38"/>
      <c r="I52" s="35">
        <v>1000000</v>
      </c>
      <c r="J52" s="35"/>
      <c r="K52" s="52"/>
      <c r="L52" s="54"/>
      <c r="M52" s="21"/>
    </row>
    <row r="53" spans="1:16" ht="47.25" x14ac:dyDescent="0.25">
      <c r="A53" s="31" t="s">
        <v>74</v>
      </c>
      <c r="B53" s="32"/>
      <c r="C53" s="10"/>
      <c r="D53" s="10"/>
      <c r="E53" s="10"/>
      <c r="F53" s="10"/>
      <c r="G53" s="33"/>
      <c r="H53" s="38"/>
      <c r="I53" s="35"/>
      <c r="J53" s="35">
        <v>30000</v>
      </c>
      <c r="K53" s="35">
        <v>40000</v>
      </c>
      <c r="L53" s="35"/>
      <c r="M53" s="13"/>
    </row>
    <row r="54" spans="1:16" ht="30.6" customHeight="1" x14ac:dyDescent="0.25">
      <c r="A54" s="71" t="s">
        <v>78</v>
      </c>
      <c r="B54" s="32"/>
      <c r="C54" s="10"/>
      <c r="D54" s="10"/>
      <c r="E54" s="10"/>
      <c r="F54" s="10"/>
      <c r="G54" s="33"/>
      <c r="H54" s="38"/>
      <c r="I54" s="73">
        <v>2000000</v>
      </c>
      <c r="J54" s="10"/>
      <c r="K54" s="10"/>
      <c r="L54" s="10"/>
      <c r="M54" s="72"/>
    </row>
    <row r="55" spans="1:16" ht="33" customHeight="1" x14ac:dyDescent="0.25">
      <c r="A55" s="4" t="s">
        <v>6</v>
      </c>
      <c r="B55" s="14">
        <f>SUM(B7:B38)</f>
        <v>9700000</v>
      </c>
      <c r="C55" s="14">
        <f>SUM(C2:C33)</f>
        <v>3600000</v>
      </c>
      <c r="D55" s="14">
        <f>SUM(D2:D33)</f>
        <v>1800000</v>
      </c>
      <c r="E55" s="14">
        <f>SUM(E2:E38)</f>
        <v>9975000</v>
      </c>
      <c r="F55" s="14">
        <f>SUM(F2:F38)</f>
        <v>2145475</v>
      </c>
      <c r="G55" s="15">
        <f>SUM(G2:G54)</f>
        <v>26479673</v>
      </c>
      <c r="H55" s="15">
        <f t="shared" ref="H55:I55" si="0">SUM(H2:H54)</f>
        <v>21428421</v>
      </c>
      <c r="I55" s="15">
        <f t="shared" si="0"/>
        <v>22893997</v>
      </c>
      <c r="J55" s="11">
        <f>SUM(J2:J54)</f>
        <v>24187701</v>
      </c>
      <c r="K55" s="15">
        <f>SUM(K2:K54)</f>
        <v>14441738</v>
      </c>
      <c r="L55" s="14"/>
      <c r="M55" s="13"/>
    </row>
    <row r="56" spans="1:16" x14ac:dyDescent="0.25">
      <c r="A56" s="7" t="s">
        <v>13</v>
      </c>
      <c r="B56" s="9">
        <v>10700000</v>
      </c>
      <c r="C56" s="9">
        <v>0</v>
      </c>
      <c r="D56" s="9">
        <v>0</v>
      </c>
      <c r="E56" s="9">
        <v>0</v>
      </c>
      <c r="F56" s="9">
        <v>0</v>
      </c>
      <c r="G56" s="10">
        <v>10700000</v>
      </c>
      <c r="H56" s="12"/>
      <c r="I56" s="9"/>
      <c r="J56" s="9"/>
      <c r="K56" s="61"/>
      <c r="L56" s="14"/>
      <c r="M56" s="39"/>
    </row>
    <row r="57" spans="1:16" x14ac:dyDescent="0.25">
      <c r="A57" s="3" t="s">
        <v>8</v>
      </c>
      <c r="B57" s="9">
        <v>0</v>
      </c>
      <c r="C57" s="9">
        <f>SUM(C55:C56)</f>
        <v>3600000</v>
      </c>
      <c r="D57" s="9">
        <f>SUM(D55:D56)</f>
        <v>1800000</v>
      </c>
      <c r="E57" s="9">
        <f>SUM(E55:E56)</f>
        <v>9975000</v>
      </c>
      <c r="F57" s="9"/>
      <c r="G57" s="9">
        <f>G55-G56</f>
        <v>15779673</v>
      </c>
      <c r="H57" s="17"/>
      <c r="I57" s="9"/>
      <c r="J57" s="9"/>
      <c r="L57" s="60"/>
      <c r="M57" s="64"/>
    </row>
    <row r="58" spans="1:16" x14ac:dyDescent="0.25">
      <c r="A58" s="4" t="s">
        <v>10</v>
      </c>
      <c r="B58" s="9"/>
      <c r="C58" s="9"/>
      <c r="D58" s="9"/>
      <c r="E58" s="9"/>
      <c r="F58" s="9"/>
      <c r="G58" s="77">
        <v>20430693</v>
      </c>
      <c r="H58" s="81">
        <v>21428421</v>
      </c>
      <c r="I58" s="85">
        <v>22893997</v>
      </c>
      <c r="J58" s="89">
        <v>24187701</v>
      </c>
      <c r="K58" s="90">
        <v>21251054</v>
      </c>
      <c r="L58" s="91">
        <v>21653201</v>
      </c>
      <c r="M58" s="39"/>
    </row>
    <row r="59" spans="1:16" ht="31.5" x14ac:dyDescent="0.25">
      <c r="A59" s="4" t="s">
        <v>11</v>
      </c>
      <c r="B59" s="14"/>
      <c r="C59" s="14"/>
      <c r="D59" s="14"/>
      <c r="E59" s="55"/>
      <c r="F59" s="14"/>
      <c r="G59" s="9">
        <f>G58-G57</f>
        <v>4651020</v>
      </c>
      <c r="H59" s="16">
        <f>H58-H55</f>
        <v>0</v>
      </c>
      <c r="I59" s="14">
        <f>I58-I55</f>
        <v>0</v>
      </c>
      <c r="J59" s="59">
        <f>J55-J58</f>
        <v>0</v>
      </c>
      <c r="K59" s="62">
        <f>K58-K55</f>
        <v>6809316</v>
      </c>
      <c r="L59" s="61"/>
      <c r="M59" s="39"/>
      <c r="P59" s="70"/>
    </row>
    <row r="60" spans="1:16" x14ac:dyDescent="0.25">
      <c r="A60" s="65" t="s">
        <v>27</v>
      </c>
      <c r="B60" s="65"/>
      <c r="C60" s="66"/>
      <c r="D60" s="65"/>
      <c r="E60" s="39"/>
      <c r="F60" s="64"/>
      <c r="G60" s="64"/>
      <c r="H60" s="64"/>
      <c r="I60" s="60"/>
      <c r="J60" s="60"/>
      <c r="K60" s="60"/>
      <c r="L60" s="63"/>
      <c r="M60" s="39"/>
    </row>
    <row r="61" spans="1:16" x14ac:dyDescent="0.25">
      <c r="A61" s="78" t="s">
        <v>25</v>
      </c>
      <c r="B61" s="78"/>
      <c r="C61" s="78"/>
      <c r="D61" s="78"/>
      <c r="E61" s="79"/>
      <c r="F61" s="80"/>
      <c r="G61" s="78"/>
      <c r="H61" s="80"/>
      <c r="J61" s="43"/>
    </row>
    <row r="62" spans="1:16" x14ac:dyDescent="0.25">
      <c r="A62" s="82" t="s">
        <v>26</v>
      </c>
      <c r="B62" s="82"/>
      <c r="C62" s="82"/>
      <c r="D62" s="82"/>
      <c r="E62" s="83"/>
      <c r="F62" s="84"/>
      <c r="G62" s="82"/>
      <c r="H62" s="82"/>
    </row>
    <row r="63" spans="1:16" x14ac:dyDescent="0.25">
      <c r="A63" s="86" t="s">
        <v>32</v>
      </c>
      <c r="B63" s="86"/>
      <c r="C63" s="86"/>
      <c r="D63" s="86"/>
      <c r="E63" s="87"/>
      <c r="F63" s="88"/>
      <c r="G63" s="86"/>
      <c r="H63" s="86"/>
    </row>
    <row r="64" spans="1:16" x14ac:dyDescent="0.25">
      <c r="A64" s="8" t="s">
        <v>45</v>
      </c>
      <c r="B64" s="18"/>
      <c r="C64" s="8"/>
      <c r="D64" s="8"/>
      <c r="E64" s="40"/>
    </row>
    <row r="65" spans="1:10" x14ac:dyDescent="0.25">
      <c r="A65" s="75" t="s">
        <v>75</v>
      </c>
      <c r="B65" s="76"/>
      <c r="C65" s="76"/>
      <c r="D65" s="76"/>
      <c r="E65" s="76"/>
      <c r="F65" s="76"/>
      <c r="G65" s="75"/>
      <c r="H65" s="75"/>
      <c r="I65" s="54"/>
    </row>
    <row r="66" spans="1:10" x14ac:dyDescent="0.25">
      <c r="A66" s="75" t="s">
        <v>76</v>
      </c>
      <c r="B66" s="75"/>
      <c r="C66" s="75"/>
      <c r="D66" s="75"/>
      <c r="E66" s="75"/>
      <c r="F66" s="75"/>
      <c r="G66" s="75"/>
      <c r="H66" s="75"/>
      <c r="I66" s="54"/>
      <c r="J66" s="54"/>
    </row>
  </sheetData>
  <printOptions horizontalCentered="1" verticalCentered="1" headings="1" gridLines="1"/>
  <pageMargins left="0.25" right="0.25" top="0.75" bottom="0.75" header="0.3" footer="0.3"/>
  <pageSetup scale="81" fitToHeight="0" pageOrder="overThenDown" orientation="landscape" r:id="rId1"/>
  <headerFooter>
    <oddHeader>&amp;L&amp;"-,Bold"&amp;14REALIGNMENT ALLOCATIONS AND RECOMMENDATIONS - FPW - 10/06/2020</oddHeader>
    <oddFooter>&amp;LNote: ACBH amount reduced based upon projected expenditure of $2,789,782 FY 16/17&amp;CPage &amp;P&amp;RL. Abernathy</oddFooter>
    <evenHeader>&amp;L&amp;"-,Bold"&amp;14REALIGNMENT ALLOCATIONS AND RECOMMENDATIONS - Revised 1/7/20</evenHeader>
    <evenFooter>Page &amp;P</evenFooter>
  </headerFooter>
  <rowBreaks count="1" manualBreakCount="1">
    <brk id="5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"/>
    </sheetView>
  </sheetViews>
  <sheetFormatPr defaultRowHeight="15" x14ac:dyDescent="0.25"/>
  <cols>
    <col min="1" max="1" width="13" customWidth="1"/>
  </cols>
  <sheetData>
    <row r="1" spans="1:1" ht="15.75" x14ac:dyDescent="0.25">
      <c r="A1" s="2">
        <v>2900000</v>
      </c>
    </row>
    <row r="2" spans="1:1" ht="15.75" x14ac:dyDescent="0.25">
      <c r="A2" s="2">
        <v>2789782</v>
      </c>
    </row>
    <row r="3" spans="1:1" x14ac:dyDescent="0.25">
      <c r="A3" s="1">
        <f>A1-A2</f>
        <v>110218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08C49-1F19-407F-AF96-AB96E4B07393}">
  <sheetPr>
    <pageSetUpPr fitToPage="1"/>
  </sheetPr>
  <dimension ref="A1:P71"/>
  <sheetViews>
    <sheetView showZeros="0" tabSelected="1" view="pageLayout" topLeftCell="A121" zoomScale="90" zoomScaleNormal="85" zoomScaleSheetLayoutView="81" zoomScalePageLayoutView="90" workbookViewId="0">
      <selection activeCell="L35" sqref="L35"/>
    </sheetView>
  </sheetViews>
  <sheetFormatPr defaultRowHeight="15.75" x14ac:dyDescent="0.25"/>
  <cols>
    <col min="1" max="1" width="33.5703125" customWidth="1"/>
    <col min="2" max="2" width="15.140625" hidden="1" customWidth="1"/>
    <col min="3" max="3" width="13.140625" hidden="1" customWidth="1"/>
    <col min="4" max="4" width="15.28515625" hidden="1" customWidth="1"/>
    <col min="5" max="5" width="14.28515625" hidden="1" customWidth="1"/>
    <col min="6" max="6" width="17.5703125" hidden="1" customWidth="1"/>
    <col min="7" max="7" width="14.42578125" customWidth="1"/>
    <col min="8" max="8" width="18.85546875" customWidth="1"/>
    <col min="9" max="9" width="20" style="5" customWidth="1"/>
    <col min="10" max="12" width="19.7109375" style="5" customWidth="1"/>
    <col min="13" max="13" width="14.85546875" customWidth="1"/>
    <col min="14" max="14" width="11.28515625" bestFit="1" customWidth="1"/>
    <col min="16" max="16" width="10.28515625" customWidth="1"/>
  </cols>
  <sheetData>
    <row r="1" spans="1:14" ht="69" customHeight="1" x14ac:dyDescent="0.25">
      <c r="A1" s="6" t="s">
        <v>7</v>
      </c>
      <c r="B1" s="6" t="s">
        <v>9</v>
      </c>
      <c r="C1" s="6" t="s">
        <v>0</v>
      </c>
      <c r="D1" s="6" t="s">
        <v>88</v>
      </c>
      <c r="E1" s="6" t="s">
        <v>15</v>
      </c>
      <c r="F1" s="6" t="s">
        <v>14</v>
      </c>
      <c r="G1" s="6" t="s">
        <v>24</v>
      </c>
      <c r="H1" s="6" t="s">
        <v>30</v>
      </c>
      <c r="I1" s="42" t="s">
        <v>34</v>
      </c>
      <c r="J1" s="42" t="s">
        <v>35</v>
      </c>
      <c r="K1" s="42" t="s">
        <v>50</v>
      </c>
      <c r="L1" s="42" t="s">
        <v>83</v>
      </c>
      <c r="M1" s="6" t="s">
        <v>56</v>
      </c>
    </row>
    <row r="2" spans="1:14" ht="31.5" x14ac:dyDescent="0.25">
      <c r="A2" s="31" t="s">
        <v>65</v>
      </c>
      <c r="B2" s="32"/>
      <c r="C2" s="32">
        <v>2000000</v>
      </c>
      <c r="D2" s="32"/>
      <c r="E2" s="32">
        <v>2900000</v>
      </c>
      <c r="F2" s="48">
        <v>-110218</v>
      </c>
      <c r="G2" s="32">
        <v>4789782</v>
      </c>
      <c r="H2" s="49">
        <v>2900000</v>
      </c>
      <c r="I2" s="35">
        <v>2900000</v>
      </c>
      <c r="J2" s="35">
        <v>2900000</v>
      </c>
      <c r="K2" s="35">
        <v>4085225</v>
      </c>
      <c r="L2" s="35"/>
      <c r="M2" s="21"/>
    </row>
    <row r="3" spans="1:14" ht="31.5" x14ac:dyDescent="0.25">
      <c r="A3" s="31" t="s">
        <v>53</v>
      </c>
      <c r="B3" s="32"/>
      <c r="C3" s="32"/>
      <c r="D3" s="32"/>
      <c r="E3" s="32"/>
      <c r="F3" s="48"/>
      <c r="G3" s="32"/>
      <c r="H3" s="49"/>
      <c r="I3" s="50"/>
      <c r="J3" s="35">
        <v>1185225</v>
      </c>
      <c r="K3" s="51"/>
      <c r="L3" s="51"/>
      <c r="M3" s="22"/>
      <c r="N3" s="1"/>
    </row>
    <row r="4" spans="1:14" ht="47.25" x14ac:dyDescent="0.25">
      <c r="A4" s="92" t="s">
        <v>77</v>
      </c>
      <c r="B4" s="19"/>
      <c r="C4" s="22"/>
      <c r="D4" s="22"/>
      <c r="E4" s="21"/>
      <c r="F4" s="23">
        <v>2055693</v>
      </c>
      <c r="G4" s="23">
        <f>F4</f>
        <v>2055693</v>
      </c>
      <c r="H4" s="22"/>
      <c r="I4" s="24">
        <v>0</v>
      </c>
      <c r="J4" s="93">
        <v>2027847</v>
      </c>
      <c r="K4" s="24">
        <v>1200000</v>
      </c>
      <c r="L4" s="24"/>
      <c r="M4" s="69"/>
    </row>
    <row r="5" spans="1:14" ht="31.5" x14ac:dyDescent="0.25">
      <c r="A5" s="31" t="s">
        <v>81</v>
      </c>
      <c r="B5" s="19">
        <v>1000000</v>
      </c>
      <c r="C5" s="19"/>
      <c r="D5" s="19"/>
      <c r="E5" s="19"/>
      <c r="F5" s="19"/>
      <c r="G5" s="25">
        <f>B5</f>
        <v>1000000</v>
      </c>
      <c r="H5" s="26">
        <v>0</v>
      </c>
      <c r="I5" s="24">
        <v>0</v>
      </c>
      <c r="J5" s="24"/>
      <c r="K5" s="22"/>
      <c r="L5" s="22"/>
      <c r="M5" s="21"/>
    </row>
    <row r="6" spans="1:14" x14ac:dyDescent="0.25">
      <c r="A6" s="31" t="s">
        <v>51</v>
      </c>
      <c r="B6" s="19"/>
      <c r="C6" s="22"/>
      <c r="D6" s="22"/>
      <c r="E6" s="27"/>
      <c r="F6" s="27"/>
      <c r="G6" s="22"/>
      <c r="H6" s="30"/>
      <c r="I6" s="22">
        <v>250000</v>
      </c>
      <c r="J6" s="22"/>
      <c r="K6" s="20"/>
      <c r="L6" s="20"/>
      <c r="M6" s="21"/>
    </row>
    <row r="7" spans="1:14" ht="31.5" x14ac:dyDescent="0.25">
      <c r="A7" s="31" t="s">
        <v>19</v>
      </c>
      <c r="B7" s="19"/>
      <c r="C7" s="22"/>
      <c r="D7" s="22"/>
      <c r="E7" s="27"/>
      <c r="F7" s="27"/>
      <c r="G7" s="22"/>
      <c r="H7" s="26">
        <v>250000</v>
      </c>
      <c r="I7" s="20">
        <v>0</v>
      </c>
      <c r="J7" s="20"/>
      <c r="K7" s="20"/>
      <c r="L7" s="20"/>
      <c r="M7" s="21"/>
    </row>
    <row r="8" spans="1:14" ht="31.5" x14ac:dyDescent="0.25">
      <c r="A8" s="31" t="s">
        <v>36</v>
      </c>
      <c r="B8" s="19"/>
      <c r="C8" s="22"/>
      <c r="D8" s="22"/>
      <c r="E8" s="27"/>
      <c r="F8" s="27"/>
      <c r="G8" s="22"/>
      <c r="H8" s="26"/>
      <c r="I8" s="20">
        <v>500000</v>
      </c>
      <c r="J8" s="20"/>
      <c r="K8" s="22"/>
      <c r="L8" s="22"/>
      <c r="M8" s="39"/>
    </row>
    <row r="9" spans="1:14" ht="31.5" x14ac:dyDescent="0.25">
      <c r="A9" s="31" t="s">
        <v>23</v>
      </c>
      <c r="B9" s="32"/>
      <c r="C9" s="10"/>
      <c r="D9" s="10"/>
      <c r="E9" s="37"/>
      <c r="F9" s="37"/>
      <c r="G9" s="10"/>
      <c r="H9" s="34"/>
      <c r="I9" s="10">
        <v>3000</v>
      </c>
      <c r="J9" s="10">
        <v>9000</v>
      </c>
      <c r="K9" s="20"/>
      <c r="L9" s="20"/>
      <c r="M9" s="28" t="s">
        <v>28</v>
      </c>
    </row>
    <row r="10" spans="1:14" x14ac:dyDescent="0.25">
      <c r="A10" s="56" t="s">
        <v>12</v>
      </c>
      <c r="B10" s="19">
        <v>3000000</v>
      </c>
      <c r="C10" s="22"/>
      <c r="D10" s="22"/>
      <c r="E10" s="27"/>
      <c r="F10" s="27"/>
      <c r="G10" s="22">
        <v>3000000</v>
      </c>
      <c r="H10" s="26">
        <v>0</v>
      </c>
      <c r="I10" s="20">
        <v>0</v>
      </c>
      <c r="J10" s="20"/>
      <c r="K10" s="29"/>
      <c r="L10" s="29"/>
      <c r="M10" s="21"/>
    </row>
    <row r="11" spans="1:14" x14ac:dyDescent="0.25">
      <c r="A11" s="117" t="s">
        <v>86</v>
      </c>
      <c r="B11" s="112"/>
      <c r="C11" s="113"/>
      <c r="D11" s="113"/>
      <c r="E11" s="114"/>
      <c r="F11" s="114"/>
      <c r="G11" s="113"/>
      <c r="H11" s="115"/>
      <c r="I11" s="95"/>
      <c r="J11" s="95"/>
      <c r="K11" s="118">
        <v>425000</v>
      </c>
      <c r="L11" s="29"/>
      <c r="M11" s="21"/>
    </row>
    <row r="12" spans="1:14" ht="37.9" customHeight="1" x14ac:dyDescent="0.25">
      <c r="A12" s="31" t="s">
        <v>67</v>
      </c>
      <c r="B12" s="19">
        <v>1700000</v>
      </c>
      <c r="C12" s="22"/>
      <c r="D12" s="22"/>
      <c r="E12" s="22"/>
      <c r="F12" s="22"/>
      <c r="G12" s="22">
        <f>B12</f>
        <v>1700000</v>
      </c>
      <c r="H12" s="26"/>
      <c r="I12" s="20">
        <v>0</v>
      </c>
      <c r="J12" s="20"/>
      <c r="K12" s="20"/>
      <c r="L12" s="20"/>
      <c r="M12" s="28"/>
    </row>
    <row r="13" spans="1:14" x14ac:dyDescent="0.25">
      <c r="A13" s="31" t="s">
        <v>46</v>
      </c>
      <c r="B13" s="19">
        <v>1000000</v>
      </c>
      <c r="C13" s="19"/>
      <c r="D13" s="19"/>
      <c r="E13" s="19" t="s">
        <v>3</v>
      </c>
      <c r="F13" s="19"/>
      <c r="G13" s="19">
        <f>B13</f>
        <v>1000000</v>
      </c>
      <c r="H13" s="22">
        <v>0</v>
      </c>
      <c r="I13" s="29">
        <v>1000000</v>
      </c>
      <c r="J13" s="29">
        <v>370000</v>
      </c>
      <c r="K13" s="44"/>
      <c r="L13" s="44"/>
      <c r="M13" s="21"/>
    </row>
    <row r="14" spans="1:14" ht="31.5" x14ac:dyDescent="0.25">
      <c r="A14" s="31" t="s">
        <v>68</v>
      </c>
      <c r="B14" s="32"/>
      <c r="C14" s="32"/>
      <c r="D14" s="32"/>
      <c r="E14" s="32"/>
      <c r="F14" s="32"/>
      <c r="G14" s="32"/>
      <c r="H14" s="10"/>
      <c r="I14" s="44"/>
      <c r="J14" s="44">
        <v>810542</v>
      </c>
      <c r="K14" s="20"/>
      <c r="L14" s="20"/>
      <c r="M14" s="21"/>
    </row>
    <row r="15" spans="1:14" x14ac:dyDescent="0.25">
      <c r="A15" s="31" t="s">
        <v>1</v>
      </c>
      <c r="B15" s="19">
        <v>3000000</v>
      </c>
      <c r="C15" s="19">
        <v>1000000</v>
      </c>
      <c r="D15" s="25">
        <v>1800000</v>
      </c>
      <c r="E15" s="19"/>
      <c r="F15" s="19"/>
      <c r="G15" s="19">
        <f>SUM(B15:D15)</f>
        <v>5800000</v>
      </c>
      <c r="H15" s="22">
        <v>0</v>
      </c>
      <c r="I15" s="20">
        <v>3000000</v>
      </c>
      <c r="J15" s="20"/>
      <c r="K15" s="20"/>
      <c r="L15" s="20"/>
      <c r="M15" s="21"/>
    </row>
    <row r="16" spans="1:14" ht="31.5" x14ac:dyDescent="0.25">
      <c r="A16" s="31" t="s">
        <v>69</v>
      </c>
      <c r="B16" s="19"/>
      <c r="C16" s="19"/>
      <c r="D16" s="25"/>
      <c r="E16" s="19"/>
      <c r="F16" s="19"/>
      <c r="G16" s="19"/>
      <c r="H16" s="22"/>
      <c r="I16" s="20">
        <v>1681000</v>
      </c>
      <c r="J16" s="20"/>
      <c r="K16" s="20"/>
      <c r="L16" s="20"/>
      <c r="M16" s="21"/>
    </row>
    <row r="17" spans="1:13" ht="31.5" x14ac:dyDescent="0.25">
      <c r="A17" s="31" t="s">
        <v>37</v>
      </c>
      <c r="B17" s="19"/>
      <c r="C17" s="19"/>
      <c r="D17" s="25"/>
      <c r="E17" s="19"/>
      <c r="F17" s="19"/>
      <c r="G17" s="19"/>
      <c r="H17" s="22"/>
      <c r="I17" s="20">
        <v>1000000</v>
      </c>
      <c r="J17" s="20"/>
      <c r="K17" s="35"/>
      <c r="L17" s="35"/>
      <c r="M17" s="21"/>
    </row>
    <row r="18" spans="1:13" ht="31.5" x14ac:dyDescent="0.25">
      <c r="A18" s="31" t="s">
        <v>70</v>
      </c>
      <c r="B18" s="32"/>
      <c r="C18" s="32"/>
      <c r="D18" s="45"/>
      <c r="E18" s="32"/>
      <c r="F18" s="32"/>
      <c r="G18" s="32"/>
      <c r="H18" s="10"/>
      <c r="I18" s="35"/>
      <c r="J18" s="35">
        <v>110000</v>
      </c>
      <c r="K18" s="22"/>
      <c r="L18" s="22"/>
      <c r="M18" s="21"/>
    </row>
    <row r="19" spans="1:13" ht="31.5" x14ac:dyDescent="0.25">
      <c r="A19" s="31" t="s">
        <v>52</v>
      </c>
      <c r="B19" s="32"/>
      <c r="C19" s="32"/>
      <c r="D19" s="45"/>
      <c r="E19" s="32"/>
      <c r="F19" s="32"/>
      <c r="G19" s="32"/>
      <c r="H19" s="10"/>
      <c r="I19" s="35"/>
      <c r="J19" s="35">
        <v>840000</v>
      </c>
      <c r="K19" s="35"/>
      <c r="L19" s="35"/>
      <c r="M19" s="22"/>
    </row>
    <row r="20" spans="1:13" ht="31.5" x14ac:dyDescent="0.25">
      <c r="A20" s="31" t="s">
        <v>18</v>
      </c>
      <c r="B20" s="32"/>
      <c r="C20" s="10"/>
      <c r="D20" s="10"/>
      <c r="E20" s="37"/>
      <c r="F20" s="37"/>
      <c r="G20" s="10"/>
      <c r="H20" s="34">
        <v>500000</v>
      </c>
      <c r="I20" s="10"/>
      <c r="J20" s="10"/>
      <c r="K20" s="35"/>
      <c r="L20" s="35"/>
      <c r="M20" s="22"/>
    </row>
    <row r="21" spans="1:13" ht="31.5" x14ac:dyDescent="0.25">
      <c r="A21" s="109" t="s">
        <v>84</v>
      </c>
      <c r="B21" s="19"/>
      <c r="C21" s="22"/>
      <c r="D21" s="22"/>
      <c r="E21" s="27"/>
      <c r="F21" s="27"/>
      <c r="G21" s="22"/>
      <c r="H21" s="26"/>
      <c r="I21" s="22"/>
      <c r="J21" s="22"/>
      <c r="K21" s="20">
        <v>330000</v>
      </c>
      <c r="L21" s="35"/>
      <c r="M21" s="22"/>
    </row>
    <row r="22" spans="1:13" x14ac:dyDescent="0.25">
      <c r="A22" s="31" t="s">
        <v>47</v>
      </c>
      <c r="B22" s="32"/>
      <c r="C22" s="10"/>
      <c r="D22" s="10"/>
      <c r="E22" s="10">
        <v>1000000</v>
      </c>
      <c r="F22" s="10"/>
      <c r="G22" s="33">
        <f>E22</f>
        <v>1000000</v>
      </c>
      <c r="H22" s="40"/>
      <c r="I22" s="35">
        <v>0</v>
      </c>
      <c r="J22" s="35">
        <v>1000000</v>
      </c>
      <c r="K22" s="52"/>
      <c r="L22" s="52"/>
      <c r="M22" s="22"/>
    </row>
    <row r="23" spans="1:13" ht="31.5" x14ac:dyDescent="0.25">
      <c r="A23" s="31" t="s">
        <v>48</v>
      </c>
      <c r="B23" s="32"/>
      <c r="C23" s="10"/>
      <c r="D23" s="10"/>
      <c r="E23" s="10"/>
      <c r="F23" s="10"/>
      <c r="G23" s="33"/>
      <c r="H23" s="8"/>
      <c r="I23" s="35"/>
      <c r="J23" s="35">
        <v>2000000</v>
      </c>
      <c r="K23" s="35"/>
      <c r="L23" s="35"/>
      <c r="M23" s="22"/>
    </row>
    <row r="24" spans="1:13" ht="33" customHeight="1" x14ac:dyDescent="0.25">
      <c r="A24" s="31" t="s">
        <v>44</v>
      </c>
      <c r="B24" s="32"/>
      <c r="C24" s="10"/>
      <c r="D24" s="10"/>
      <c r="E24" s="10"/>
      <c r="F24" s="10"/>
      <c r="G24" s="33"/>
      <c r="H24" s="34">
        <v>1000000</v>
      </c>
      <c r="I24" s="35"/>
      <c r="J24" s="52"/>
      <c r="K24" s="35"/>
      <c r="L24" s="35"/>
      <c r="M24" s="22"/>
    </row>
    <row r="25" spans="1:13" ht="34.9" customHeight="1" x14ac:dyDescent="0.25">
      <c r="A25" s="31" t="s">
        <v>39</v>
      </c>
      <c r="B25" s="32"/>
      <c r="C25" s="10"/>
      <c r="D25" s="10"/>
      <c r="E25" s="10"/>
      <c r="F25" s="10"/>
      <c r="G25" s="33"/>
      <c r="H25" s="34"/>
      <c r="I25" s="35">
        <v>1000000</v>
      </c>
      <c r="J25" s="35"/>
      <c r="K25" s="35"/>
      <c r="L25" s="35"/>
      <c r="M25" s="22"/>
    </row>
    <row r="26" spans="1:13" x14ac:dyDescent="0.25">
      <c r="A26" s="31" t="s">
        <v>41</v>
      </c>
      <c r="B26" s="32"/>
      <c r="C26" s="10"/>
      <c r="D26" s="10"/>
      <c r="E26" s="10"/>
      <c r="F26" s="10"/>
      <c r="G26" s="33"/>
      <c r="H26" s="34"/>
      <c r="I26" s="35">
        <v>250000</v>
      </c>
      <c r="J26" s="35"/>
      <c r="K26" s="35"/>
      <c r="L26" s="35"/>
      <c r="M26" s="22"/>
    </row>
    <row r="27" spans="1:13" ht="47.25" x14ac:dyDescent="0.25">
      <c r="A27" s="47" t="s">
        <v>55</v>
      </c>
      <c r="B27" s="32"/>
      <c r="C27" s="10"/>
      <c r="D27" s="10"/>
      <c r="E27" s="37"/>
      <c r="F27" s="37"/>
      <c r="G27" s="10"/>
      <c r="H27" s="34">
        <v>2000000</v>
      </c>
      <c r="I27" s="35">
        <v>0</v>
      </c>
      <c r="J27" s="35"/>
      <c r="K27" s="35"/>
      <c r="L27" s="35"/>
      <c r="M27" s="21"/>
    </row>
    <row r="28" spans="1:13" ht="47.25" x14ac:dyDescent="0.25">
      <c r="A28" s="47" t="s">
        <v>54</v>
      </c>
      <c r="B28" s="32"/>
      <c r="C28" s="10"/>
      <c r="D28" s="10"/>
      <c r="E28" s="37"/>
      <c r="F28" s="37"/>
      <c r="G28" s="10"/>
      <c r="H28" s="34"/>
      <c r="I28" s="35"/>
      <c r="J28" s="35">
        <v>6545802</v>
      </c>
      <c r="K28" s="35">
        <f>M28-J28</f>
        <v>1677426</v>
      </c>
      <c r="L28" s="35"/>
      <c r="M28" s="9">
        <v>8223228</v>
      </c>
    </row>
    <row r="29" spans="1:13" x14ac:dyDescent="0.25">
      <c r="A29" s="31" t="s">
        <v>59</v>
      </c>
      <c r="B29" s="32">
        <v>1000000</v>
      </c>
      <c r="C29" s="32"/>
      <c r="D29" s="32"/>
      <c r="E29" s="32"/>
      <c r="F29" s="32"/>
      <c r="G29" s="10">
        <f>B29</f>
        <v>1000000</v>
      </c>
      <c r="H29" s="10">
        <v>0</v>
      </c>
      <c r="I29" s="35">
        <v>1000000</v>
      </c>
      <c r="J29" s="35"/>
      <c r="K29" s="41"/>
      <c r="L29" s="41"/>
      <c r="M29" s="22"/>
    </row>
    <row r="30" spans="1:13" x14ac:dyDescent="0.25">
      <c r="A30" s="47" t="s">
        <v>60</v>
      </c>
      <c r="B30" s="32"/>
      <c r="C30" s="10"/>
      <c r="D30" s="10"/>
      <c r="E30" s="37"/>
      <c r="F30" s="37"/>
      <c r="G30" s="10"/>
      <c r="H30" s="34">
        <v>1000000</v>
      </c>
      <c r="I30" s="10"/>
      <c r="J30" s="10"/>
      <c r="K30" s="10"/>
      <c r="L30" s="10"/>
      <c r="M30" s="36"/>
    </row>
    <row r="31" spans="1:13" x14ac:dyDescent="0.25">
      <c r="A31" s="31" t="s">
        <v>63</v>
      </c>
      <c r="B31" s="32"/>
      <c r="C31" s="32">
        <v>600000</v>
      </c>
      <c r="D31" s="32"/>
      <c r="E31" s="53">
        <v>2575000</v>
      </c>
      <c r="F31" s="35">
        <v>200000</v>
      </c>
      <c r="G31" s="32">
        <f>SUM(C31:F31)</f>
        <v>3375000</v>
      </c>
      <c r="H31" s="10">
        <f>G31</f>
        <v>3375000</v>
      </c>
      <c r="I31" s="10">
        <v>3375000</v>
      </c>
      <c r="J31" s="41">
        <v>3375000</v>
      </c>
      <c r="K31" s="41">
        <v>3375000</v>
      </c>
      <c r="L31" s="41"/>
      <c r="M31" s="36"/>
    </row>
    <row r="32" spans="1:13" ht="31.5" x14ac:dyDescent="0.25">
      <c r="A32" s="31" t="s">
        <v>62</v>
      </c>
      <c r="B32" s="32"/>
      <c r="C32" s="32"/>
      <c r="D32" s="32"/>
      <c r="E32" s="53"/>
      <c r="F32" s="35"/>
      <c r="G32" s="32"/>
      <c r="H32" s="10"/>
      <c r="I32" s="10"/>
      <c r="J32" s="10">
        <v>147000</v>
      </c>
      <c r="K32" s="10">
        <v>972321</v>
      </c>
      <c r="L32" s="10"/>
      <c r="M32" s="21"/>
    </row>
    <row r="33" spans="1:13" ht="31.5" x14ac:dyDescent="0.25">
      <c r="A33" s="31" t="s">
        <v>64</v>
      </c>
      <c r="B33" s="32"/>
      <c r="C33" s="32"/>
      <c r="D33" s="32"/>
      <c r="E33" s="53"/>
      <c r="F33" s="35"/>
      <c r="G33" s="32"/>
      <c r="H33" s="10"/>
      <c r="I33" s="10">
        <v>511000</v>
      </c>
      <c r="J33" s="10"/>
      <c r="K33" s="10"/>
      <c r="L33" s="10"/>
      <c r="M33" s="21"/>
    </row>
    <row r="34" spans="1:13" ht="31.5" x14ac:dyDescent="0.25">
      <c r="A34" s="109" t="s">
        <v>82</v>
      </c>
      <c r="B34" s="19"/>
      <c r="C34" s="19"/>
      <c r="D34" s="19"/>
      <c r="E34" s="110"/>
      <c r="F34" s="20"/>
      <c r="G34" s="19"/>
      <c r="H34" s="22"/>
      <c r="I34" s="22"/>
      <c r="J34" s="22"/>
      <c r="K34" s="22">
        <v>1500000</v>
      </c>
      <c r="L34" s="22"/>
      <c r="M34" s="21"/>
    </row>
    <row r="35" spans="1:13" ht="31.5" x14ac:dyDescent="0.25">
      <c r="A35" s="94" t="s">
        <v>89</v>
      </c>
      <c r="B35" s="112"/>
      <c r="C35" s="112"/>
      <c r="D35" s="112"/>
      <c r="E35" s="119"/>
      <c r="F35" s="95"/>
      <c r="G35" s="112"/>
      <c r="H35" s="113"/>
      <c r="I35" s="113"/>
      <c r="J35" s="113"/>
      <c r="K35" s="113">
        <v>460344</v>
      </c>
      <c r="L35" s="22"/>
      <c r="M35" s="21"/>
    </row>
    <row r="36" spans="1:13" ht="31.5" x14ac:dyDescent="0.25">
      <c r="A36" s="31" t="s">
        <v>61</v>
      </c>
      <c r="B36" s="32"/>
      <c r="C36" s="32"/>
      <c r="D36" s="32"/>
      <c r="E36" s="53"/>
      <c r="F36" s="35"/>
      <c r="G36" s="32"/>
      <c r="H36" s="10"/>
      <c r="I36" s="10"/>
      <c r="J36" s="10">
        <v>950000</v>
      </c>
      <c r="K36" s="10">
        <v>875000</v>
      </c>
      <c r="L36" s="10"/>
      <c r="M36" s="21"/>
    </row>
    <row r="37" spans="1:13" x14ac:dyDescent="0.25">
      <c r="A37" s="31" t="s">
        <v>5</v>
      </c>
      <c r="B37" s="19"/>
      <c r="C37" s="22"/>
      <c r="D37" s="22"/>
      <c r="E37" s="22">
        <v>1000000</v>
      </c>
      <c r="F37" s="22"/>
      <c r="G37" s="33">
        <f>E37</f>
        <v>1000000</v>
      </c>
      <c r="H37" s="26">
        <v>0</v>
      </c>
      <c r="I37" s="22">
        <v>0</v>
      </c>
      <c r="J37" s="22"/>
      <c r="K37" s="22"/>
      <c r="L37" s="22"/>
      <c r="M37" s="21"/>
    </row>
    <row r="38" spans="1:13" x14ac:dyDescent="0.25">
      <c r="A38" s="31" t="s">
        <v>33</v>
      </c>
      <c r="B38" s="19"/>
      <c r="C38" s="22"/>
      <c r="D38" s="22"/>
      <c r="E38" s="22"/>
      <c r="F38" s="22"/>
      <c r="G38" s="23"/>
      <c r="H38" s="30"/>
      <c r="I38" s="22">
        <v>250000</v>
      </c>
      <c r="J38" s="22"/>
      <c r="K38" s="10"/>
      <c r="L38" s="10"/>
      <c r="M38" s="21"/>
    </row>
    <row r="39" spans="1:13" ht="31.5" x14ac:dyDescent="0.25">
      <c r="A39" s="31" t="s">
        <v>87</v>
      </c>
      <c r="B39" s="19"/>
      <c r="C39" s="22"/>
      <c r="D39" s="22"/>
      <c r="E39" s="27"/>
      <c r="F39" s="27"/>
      <c r="G39" s="22"/>
      <c r="H39" s="30">
        <v>1000000</v>
      </c>
      <c r="I39" s="22">
        <v>0</v>
      </c>
      <c r="J39" s="22"/>
      <c r="K39" s="20"/>
      <c r="L39" s="20"/>
      <c r="M39" s="21"/>
    </row>
    <row r="40" spans="1:13" x14ac:dyDescent="0.25">
      <c r="A40" s="31" t="s">
        <v>42</v>
      </c>
      <c r="B40" s="32"/>
      <c r="C40" s="10"/>
      <c r="D40" s="10"/>
      <c r="E40" s="37"/>
      <c r="F40" s="37"/>
      <c r="G40" s="10"/>
      <c r="H40" s="38"/>
      <c r="I40" s="10">
        <v>100000</v>
      </c>
      <c r="J40" s="10"/>
      <c r="K40" s="22"/>
      <c r="L40" s="22"/>
      <c r="M40" s="22"/>
    </row>
    <row r="41" spans="1:13" ht="31.5" x14ac:dyDescent="0.25">
      <c r="A41" s="31" t="s">
        <v>71</v>
      </c>
      <c r="B41" s="19"/>
      <c r="C41" s="22"/>
      <c r="D41" s="22"/>
      <c r="E41" s="22">
        <v>2500000</v>
      </c>
      <c r="F41" s="22"/>
      <c r="G41" s="23">
        <v>0</v>
      </c>
      <c r="H41" s="30">
        <v>2500000</v>
      </c>
      <c r="I41" s="20">
        <v>0</v>
      </c>
      <c r="J41" s="20"/>
      <c r="K41" s="22"/>
      <c r="L41" s="22"/>
      <c r="M41" s="40"/>
    </row>
    <row r="42" spans="1:13" s="8" customFormat="1" ht="31.5" x14ac:dyDescent="0.25">
      <c r="A42" s="31" t="s">
        <v>17</v>
      </c>
      <c r="B42" s="19"/>
      <c r="C42" s="22"/>
      <c r="D42" s="22"/>
      <c r="E42" s="27"/>
      <c r="F42" s="27"/>
      <c r="G42" s="22"/>
      <c r="H42" s="30">
        <v>500000</v>
      </c>
      <c r="I42" s="22"/>
      <c r="J42" s="22"/>
      <c r="K42" s="20"/>
      <c r="L42" s="20"/>
      <c r="M42" s="21"/>
    </row>
    <row r="43" spans="1:13" ht="31.5" x14ac:dyDescent="0.25">
      <c r="A43" s="57" t="s">
        <v>31</v>
      </c>
      <c r="B43" s="19"/>
      <c r="C43" s="22"/>
      <c r="D43" s="22"/>
      <c r="E43" s="23"/>
      <c r="F43" s="23"/>
      <c r="G43" s="23">
        <v>0</v>
      </c>
      <c r="H43" s="20">
        <v>585000</v>
      </c>
      <c r="I43" s="22">
        <v>665000</v>
      </c>
      <c r="J43" s="22"/>
      <c r="K43" s="20"/>
      <c r="L43" s="20"/>
      <c r="M43" s="21"/>
    </row>
    <row r="44" spans="1:13" ht="31.5" x14ac:dyDescent="0.25">
      <c r="A44" s="31" t="s">
        <v>22</v>
      </c>
      <c r="B44" s="19"/>
      <c r="C44" s="22"/>
      <c r="D44" s="22"/>
      <c r="E44" s="27"/>
      <c r="F44" s="27"/>
      <c r="G44" s="22"/>
      <c r="H44" s="26">
        <v>1000000</v>
      </c>
      <c r="I44" s="20">
        <v>0</v>
      </c>
      <c r="J44" s="20"/>
      <c r="K44" s="67"/>
      <c r="L44" s="46"/>
      <c r="M44" s="21"/>
    </row>
    <row r="45" spans="1:13" x14ac:dyDescent="0.25">
      <c r="A45" s="31" t="s">
        <v>29</v>
      </c>
      <c r="B45" s="32"/>
      <c r="C45" s="10"/>
      <c r="D45" s="10"/>
      <c r="E45" s="37"/>
      <c r="F45" s="37"/>
      <c r="G45" s="10"/>
      <c r="H45" s="38">
        <v>247619</v>
      </c>
      <c r="I45" s="35">
        <v>0</v>
      </c>
      <c r="J45" s="35"/>
      <c r="K45" s="35">
        <v>250000</v>
      </c>
      <c r="L45" s="35"/>
      <c r="M45" s="21"/>
    </row>
    <row r="46" spans="1:13" ht="31.5" x14ac:dyDescent="0.25">
      <c r="A46" s="31" t="s">
        <v>72</v>
      </c>
      <c r="B46" s="32"/>
      <c r="C46" s="10"/>
      <c r="D46" s="10"/>
      <c r="E46" s="37"/>
      <c r="F46" s="37"/>
      <c r="G46" s="10"/>
      <c r="H46" s="38"/>
      <c r="I46" s="35"/>
      <c r="J46" s="35">
        <v>30000</v>
      </c>
      <c r="K46" s="20"/>
      <c r="L46" s="20"/>
      <c r="M46" s="21"/>
    </row>
    <row r="47" spans="1:13" ht="31.5" x14ac:dyDescent="0.25">
      <c r="A47" s="31" t="s">
        <v>40</v>
      </c>
      <c r="B47" s="32"/>
      <c r="C47" s="10"/>
      <c r="D47" s="10"/>
      <c r="E47" s="37"/>
      <c r="F47" s="37"/>
      <c r="G47" s="40"/>
      <c r="H47" s="38"/>
      <c r="I47" s="10">
        <v>408997</v>
      </c>
      <c r="J47" s="10">
        <v>408997</v>
      </c>
      <c r="K47" s="35"/>
      <c r="L47" s="35"/>
      <c r="M47" s="21"/>
    </row>
    <row r="48" spans="1:13" ht="31.5" x14ac:dyDescent="0.25">
      <c r="A48" s="31" t="s">
        <v>20</v>
      </c>
      <c r="B48" s="32"/>
      <c r="C48" s="10"/>
      <c r="D48" s="10"/>
      <c r="E48" s="37"/>
      <c r="F48" s="37"/>
      <c r="G48" s="10"/>
      <c r="H48" s="38">
        <v>300000</v>
      </c>
      <c r="I48" s="35">
        <v>0</v>
      </c>
      <c r="J48" s="35"/>
      <c r="K48" s="35"/>
      <c r="L48" s="35"/>
      <c r="M48" s="21"/>
    </row>
    <row r="49" spans="1:16" s="8" customFormat="1" ht="31.5" x14ac:dyDescent="0.25">
      <c r="A49" s="31" t="s">
        <v>57</v>
      </c>
      <c r="B49" s="32"/>
      <c r="C49" s="10"/>
      <c r="D49" s="10"/>
      <c r="E49" s="37"/>
      <c r="F49" s="37"/>
      <c r="G49" s="10"/>
      <c r="H49" s="38"/>
      <c r="I49" s="35"/>
      <c r="J49" s="35">
        <v>898288</v>
      </c>
      <c r="K49" s="35"/>
      <c r="L49" s="35"/>
      <c r="M49" s="21"/>
    </row>
    <row r="50" spans="1:16" ht="31.5" x14ac:dyDescent="0.25">
      <c r="A50" s="31" t="s">
        <v>21</v>
      </c>
      <c r="B50" s="32"/>
      <c r="C50" s="10"/>
      <c r="D50" s="10"/>
      <c r="E50" s="37"/>
      <c r="F50" s="37"/>
      <c r="G50" s="10"/>
      <c r="H50" s="38">
        <v>30000</v>
      </c>
      <c r="I50" s="35">
        <v>0</v>
      </c>
      <c r="J50" s="35"/>
      <c r="K50" s="35"/>
      <c r="L50" s="35"/>
      <c r="M50" s="22"/>
    </row>
    <row r="51" spans="1:16" ht="31.5" x14ac:dyDescent="0.25">
      <c r="A51" s="31" t="s">
        <v>38</v>
      </c>
      <c r="B51" s="32"/>
      <c r="C51" s="10"/>
      <c r="D51" s="10"/>
      <c r="E51" s="37"/>
      <c r="F51" s="37"/>
      <c r="G51" s="10"/>
      <c r="H51" s="38"/>
      <c r="I51" s="35">
        <v>1000000</v>
      </c>
      <c r="J51" s="35"/>
      <c r="K51" s="35"/>
      <c r="L51" s="35"/>
      <c r="M51" s="22"/>
    </row>
    <row r="52" spans="1:16" x14ac:dyDescent="0.25">
      <c r="A52" s="94" t="s">
        <v>85</v>
      </c>
      <c r="B52" s="112"/>
      <c r="C52" s="113"/>
      <c r="D52" s="113"/>
      <c r="E52" s="114"/>
      <c r="F52" s="114"/>
      <c r="G52" s="113"/>
      <c r="H52" s="116"/>
      <c r="I52" s="95"/>
      <c r="J52" s="95"/>
      <c r="K52" s="95">
        <v>1000000</v>
      </c>
      <c r="L52" s="35"/>
      <c r="M52" s="22"/>
    </row>
    <row r="53" spans="1:16" ht="31.5" x14ac:dyDescent="0.25">
      <c r="A53" s="31" t="s">
        <v>58</v>
      </c>
      <c r="B53" s="32"/>
      <c r="C53" s="10"/>
      <c r="D53" s="10"/>
      <c r="E53" s="37"/>
      <c r="F53" s="37"/>
      <c r="G53" s="10"/>
      <c r="H53" s="38"/>
      <c r="I53" s="35"/>
      <c r="J53" s="35">
        <v>550000</v>
      </c>
      <c r="K53" s="35"/>
      <c r="L53" s="35"/>
      <c r="M53" s="21"/>
    </row>
    <row r="54" spans="1:16" ht="31.5" x14ac:dyDescent="0.25">
      <c r="A54" s="31" t="s">
        <v>73</v>
      </c>
      <c r="B54" s="32"/>
      <c r="C54" s="32"/>
      <c r="D54" s="32"/>
      <c r="E54" s="32"/>
      <c r="F54" s="32"/>
      <c r="G54" s="10"/>
      <c r="H54" s="38">
        <v>4000000</v>
      </c>
      <c r="I54" s="35">
        <v>0</v>
      </c>
      <c r="J54" s="35"/>
      <c r="K54" s="74">
        <v>1966766</v>
      </c>
      <c r="L54" s="35"/>
      <c r="M54" s="68"/>
    </row>
    <row r="55" spans="1:16" x14ac:dyDescent="0.25">
      <c r="A55" s="58" t="s">
        <v>4</v>
      </c>
      <c r="B55" s="32"/>
      <c r="C55" s="10"/>
      <c r="D55" s="10"/>
      <c r="E55" s="10">
        <v>1000000</v>
      </c>
      <c r="F55" s="10"/>
      <c r="G55" s="33">
        <v>759198</v>
      </c>
      <c r="H55" s="38">
        <v>240802</v>
      </c>
      <c r="I55" s="35">
        <v>0</v>
      </c>
      <c r="J55" s="35"/>
      <c r="K55" s="52"/>
      <c r="L55" s="52"/>
      <c r="M55" s="21"/>
    </row>
    <row r="56" spans="1:16" ht="31.5" x14ac:dyDescent="0.25">
      <c r="A56" s="58" t="s">
        <v>49</v>
      </c>
      <c r="B56" s="32"/>
      <c r="C56" s="10"/>
      <c r="D56" s="10"/>
      <c r="E56" s="10"/>
      <c r="F56" s="10"/>
      <c r="G56" s="33"/>
      <c r="H56" s="34"/>
      <c r="I56" s="35">
        <v>1000000</v>
      </c>
      <c r="J56" s="35"/>
      <c r="K56" s="35"/>
      <c r="L56" s="35"/>
      <c r="M56" s="21"/>
    </row>
    <row r="57" spans="1:16" x14ac:dyDescent="0.25">
      <c r="A57" s="31" t="s">
        <v>43</v>
      </c>
      <c r="B57" s="32"/>
      <c r="C57" s="10"/>
      <c r="D57" s="10"/>
      <c r="E57" s="10"/>
      <c r="F57" s="10"/>
      <c r="G57" s="33"/>
      <c r="H57" s="38"/>
      <c r="I57" s="35">
        <v>1000000</v>
      </c>
      <c r="J57" s="35"/>
      <c r="K57" s="52"/>
      <c r="L57" s="54"/>
      <c r="M57" s="21"/>
    </row>
    <row r="58" spans="1:16" ht="47.25" x14ac:dyDescent="0.25">
      <c r="A58" s="31" t="s">
        <v>74</v>
      </c>
      <c r="B58" s="32"/>
      <c r="C58" s="10"/>
      <c r="D58" s="10"/>
      <c r="E58" s="10"/>
      <c r="F58" s="10"/>
      <c r="G58" s="33"/>
      <c r="H58" s="38"/>
      <c r="I58" s="35"/>
      <c r="J58" s="35">
        <v>30000</v>
      </c>
      <c r="K58" s="35">
        <v>40000</v>
      </c>
      <c r="L58" s="35"/>
      <c r="M58" s="13"/>
    </row>
    <row r="59" spans="1:16" ht="30.6" customHeight="1" x14ac:dyDescent="0.25">
      <c r="A59" s="71" t="s">
        <v>78</v>
      </c>
      <c r="B59" s="32"/>
      <c r="C59" s="10"/>
      <c r="D59" s="10"/>
      <c r="E59" s="10"/>
      <c r="F59" s="10"/>
      <c r="G59" s="33"/>
      <c r="H59" s="38"/>
      <c r="I59" s="73">
        <v>2000000</v>
      </c>
      <c r="J59" s="10"/>
      <c r="K59" s="10"/>
      <c r="L59" s="10"/>
      <c r="M59" s="72"/>
    </row>
    <row r="60" spans="1:16" ht="33" customHeight="1" x14ac:dyDescent="0.25">
      <c r="A60" s="4" t="s">
        <v>6</v>
      </c>
      <c r="B60" s="14">
        <f>SUM(B7:B42)</f>
        <v>9700000</v>
      </c>
      <c r="C60" s="14">
        <f>SUM(C2:C37)</f>
        <v>3600000</v>
      </c>
      <c r="D60" s="14">
        <f>SUM(D2:D37)</f>
        <v>1800000</v>
      </c>
      <c r="E60" s="14">
        <f>SUM(E2:E42)</f>
        <v>9975000</v>
      </c>
      <c r="F60" s="14">
        <f>SUM(F2:F42)</f>
        <v>2145475</v>
      </c>
      <c r="G60" s="15">
        <f>SUM(G2:G58)</f>
        <v>26479673</v>
      </c>
      <c r="H60" s="16">
        <f>SUM(H2:H58)</f>
        <v>21428421</v>
      </c>
      <c r="I60" s="11">
        <f>SUM(I2:I59)</f>
        <v>22893997</v>
      </c>
      <c r="J60" s="11">
        <f>SUM(J2:J59)</f>
        <v>24187701</v>
      </c>
      <c r="K60" s="15">
        <f>SUM(K2:K59)</f>
        <v>18157082</v>
      </c>
      <c r="L60" s="14"/>
      <c r="M60" s="13"/>
    </row>
    <row r="61" spans="1:16" x14ac:dyDescent="0.25">
      <c r="A61" s="7" t="s">
        <v>13</v>
      </c>
      <c r="B61" s="9">
        <v>10700000</v>
      </c>
      <c r="C61" s="9">
        <v>0</v>
      </c>
      <c r="D61" s="9">
        <v>0</v>
      </c>
      <c r="E61" s="9">
        <v>0</v>
      </c>
      <c r="F61" s="9">
        <v>0</v>
      </c>
      <c r="G61" s="10">
        <v>10700000</v>
      </c>
      <c r="H61" s="12"/>
      <c r="I61" s="9"/>
      <c r="J61" s="9"/>
      <c r="K61" s="61"/>
      <c r="L61" s="14"/>
      <c r="M61" s="39"/>
    </row>
    <row r="62" spans="1:16" x14ac:dyDescent="0.25">
      <c r="A62" s="3" t="s">
        <v>8</v>
      </c>
      <c r="B62" s="9">
        <v>0</v>
      </c>
      <c r="C62" s="9">
        <f>SUM(C60:C61)</f>
        <v>3600000</v>
      </c>
      <c r="D62" s="9">
        <f>SUM(D60:D61)</f>
        <v>1800000</v>
      </c>
      <c r="E62" s="9">
        <f>SUM(E60:E61)</f>
        <v>9975000</v>
      </c>
      <c r="F62" s="9"/>
      <c r="G62" s="9">
        <f>G60-G61</f>
        <v>15779673</v>
      </c>
      <c r="H62" s="17"/>
      <c r="I62" s="9"/>
      <c r="J62" s="9"/>
      <c r="L62" s="60"/>
      <c r="M62" s="64"/>
    </row>
    <row r="63" spans="1:16" x14ac:dyDescent="0.25">
      <c r="A63" s="4" t="s">
        <v>10</v>
      </c>
      <c r="B63" s="9"/>
      <c r="C63" s="9"/>
      <c r="D63" s="9"/>
      <c r="E63" s="9"/>
      <c r="F63" s="9"/>
      <c r="G63" s="96">
        <v>20430693</v>
      </c>
      <c r="H63" s="97">
        <v>21428421</v>
      </c>
      <c r="I63" s="96">
        <v>22893997</v>
      </c>
      <c r="J63" s="89">
        <v>24187701</v>
      </c>
      <c r="K63" s="90">
        <v>21251054</v>
      </c>
      <c r="L63" s="91">
        <v>21653201</v>
      </c>
      <c r="M63" s="39"/>
    </row>
    <row r="64" spans="1:16" ht="31.5" x14ac:dyDescent="0.25">
      <c r="A64" s="4" t="s">
        <v>11</v>
      </c>
      <c r="B64" s="14"/>
      <c r="C64" s="14"/>
      <c r="D64" s="14"/>
      <c r="E64" s="55"/>
      <c r="F64" s="14"/>
      <c r="G64" s="9">
        <f>G63-G62</f>
        <v>4651020</v>
      </c>
      <c r="H64" s="16">
        <f>H63-H60</f>
        <v>0</v>
      </c>
      <c r="I64" s="14">
        <f>I63-I60</f>
        <v>0</v>
      </c>
      <c r="J64" s="59">
        <f>J60-J63</f>
        <v>0</v>
      </c>
      <c r="K64" s="111">
        <f>K63-K60</f>
        <v>3093972</v>
      </c>
      <c r="L64" s="61"/>
      <c r="M64" s="39"/>
      <c r="P64" s="70"/>
    </row>
    <row r="65" spans="1:13" x14ac:dyDescent="0.25">
      <c r="A65" s="39" t="s">
        <v>27</v>
      </c>
      <c r="B65" s="39"/>
      <c r="C65" s="64"/>
      <c r="D65" s="39"/>
      <c r="E65" s="39"/>
      <c r="F65" s="64"/>
      <c r="G65" s="64"/>
      <c r="H65" s="64"/>
      <c r="I65" s="98"/>
      <c r="J65" s="60"/>
      <c r="K65" s="60"/>
      <c r="L65" s="63"/>
      <c r="M65" s="39"/>
    </row>
    <row r="66" spans="1:13" x14ac:dyDescent="0.25">
      <c r="A66" s="40" t="s">
        <v>25</v>
      </c>
      <c r="B66" s="40"/>
      <c r="C66" s="40"/>
      <c r="D66" s="40"/>
      <c r="E66" s="40"/>
      <c r="F66" s="99"/>
      <c r="G66" s="40"/>
      <c r="H66" s="99"/>
      <c r="I66" s="103"/>
      <c r="J66" s="107"/>
      <c r="K66" s="103"/>
      <c r="L66" s="103"/>
    </row>
    <row r="67" spans="1:13" x14ac:dyDescent="0.25">
      <c r="A67" s="40" t="s">
        <v>26</v>
      </c>
      <c r="B67" s="40"/>
      <c r="C67" s="40"/>
      <c r="D67" s="40"/>
      <c r="E67" s="40"/>
      <c r="F67" s="99"/>
      <c r="G67" s="40"/>
      <c r="H67" s="40"/>
      <c r="I67" s="104"/>
      <c r="J67" s="104"/>
      <c r="K67" s="104"/>
      <c r="L67" s="104"/>
    </row>
    <row r="68" spans="1:13" x14ac:dyDescent="0.25">
      <c r="A68" s="40" t="s">
        <v>32</v>
      </c>
      <c r="B68" s="40"/>
      <c r="C68" s="40"/>
      <c r="D68" s="40"/>
      <c r="E68" s="40"/>
      <c r="F68" s="99"/>
      <c r="G68" s="40"/>
      <c r="H68" s="40"/>
      <c r="I68" s="104"/>
      <c r="J68" s="104"/>
      <c r="K68" s="104"/>
      <c r="L68" s="104"/>
    </row>
    <row r="69" spans="1:13" x14ac:dyDescent="0.25">
      <c r="A69" s="40" t="s">
        <v>45</v>
      </c>
      <c r="B69" s="100"/>
      <c r="C69" s="40"/>
      <c r="D69" s="40"/>
      <c r="E69" s="40"/>
      <c r="F69" s="39"/>
      <c r="G69" s="39"/>
      <c r="H69" s="39"/>
      <c r="I69" s="104"/>
      <c r="J69" s="104"/>
      <c r="K69" s="104"/>
      <c r="L69" s="104"/>
    </row>
    <row r="70" spans="1:13" x14ac:dyDescent="0.25">
      <c r="A70" s="101" t="s">
        <v>75</v>
      </c>
      <c r="B70" s="102"/>
      <c r="C70" s="102"/>
      <c r="D70" s="102"/>
      <c r="E70" s="102"/>
      <c r="F70" s="102"/>
      <c r="G70" s="101"/>
      <c r="H70" s="101"/>
      <c r="I70" s="105"/>
      <c r="J70" s="104"/>
      <c r="K70" s="104"/>
      <c r="L70" s="104"/>
    </row>
    <row r="71" spans="1:13" x14ac:dyDescent="0.25">
      <c r="A71" s="101" t="s">
        <v>76</v>
      </c>
      <c r="B71" s="101"/>
      <c r="C71" s="101"/>
      <c r="D71" s="101"/>
      <c r="E71" s="101"/>
      <c r="F71" s="101"/>
      <c r="G71" s="101"/>
      <c r="H71" s="101"/>
      <c r="I71" s="106"/>
      <c r="J71" s="106"/>
      <c r="K71" s="108"/>
      <c r="L71" s="108"/>
    </row>
  </sheetData>
  <printOptions horizontalCentered="1" headings="1" gridLines="1"/>
  <pageMargins left="0.25" right="0.25" top="0.75" bottom="0.75" header="0.3" footer="0.3"/>
  <pageSetup scale="68" fitToHeight="0" pageOrder="overThenDown" orientation="landscape" r:id="rId1"/>
  <headerFooter>
    <oddHeader>&amp;L&amp;"-,Bold"&amp;14REALIGNMENT ALLOCATIONS AND RECOMMENDATIONS - Fiscal and Procurement Workgroup - 1/5/2021</oddHeader>
    <oddFooter>&amp;LNote: ACBH amount reduced based upon projected expenditure of $2,789,782 FY 16/17&amp;CPage &amp;P&amp;RL. Abernathy</oddFooter>
    <evenHeader>&amp;L&amp;"-,Bold"&amp;14REALIGNMENT ALLOCATIONS AND RECOMMENDATIONS - Revised 1/7/20</evenHeader>
    <evenFooter>Page &amp;P</evenFooter>
  </headerFooter>
  <rowBreaks count="1" manualBreakCount="1">
    <brk id="5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54EAC-545E-4E9A-BE04-4FDF665AD177}">
  <sheetPr>
    <pageSetUpPr fitToPage="1"/>
  </sheetPr>
  <dimension ref="A1:P66"/>
  <sheetViews>
    <sheetView showZeros="0" topLeftCell="A43" zoomScale="85" zoomScaleNormal="85" zoomScaleSheetLayoutView="81" zoomScalePageLayoutView="90" workbookViewId="0">
      <selection activeCell="A49" sqref="A49:XFD49"/>
    </sheetView>
  </sheetViews>
  <sheetFormatPr defaultRowHeight="15.75" x14ac:dyDescent="0.25"/>
  <cols>
    <col min="1" max="1" width="33.5703125" customWidth="1"/>
    <col min="2" max="2" width="15.140625" hidden="1" customWidth="1"/>
    <col min="3" max="3" width="13.140625" hidden="1" customWidth="1"/>
    <col min="4" max="4" width="15.28515625" hidden="1" customWidth="1"/>
    <col min="5" max="5" width="14.28515625" hidden="1" customWidth="1"/>
    <col min="6" max="6" width="17.5703125" hidden="1" customWidth="1"/>
    <col min="7" max="7" width="14.42578125" customWidth="1"/>
    <col min="8" max="8" width="18.85546875" customWidth="1"/>
    <col min="9" max="9" width="20" style="5" customWidth="1"/>
    <col min="10" max="12" width="19.7109375" style="5" customWidth="1"/>
    <col min="13" max="13" width="14.85546875" customWidth="1"/>
    <col min="14" max="14" width="11.28515625" bestFit="1" customWidth="1"/>
    <col min="16" max="16" width="10.28515625" customWidth="1"/>
  </cols>
  <sheetData>
    <row r="1" spans="1:14" ht="69" customHeight="1" x14ac:dyDescent="0.25">
      <c r="A1" s="6" t="s">
        <v>7</v>
      </c>
      <c r="B1" s="6" t="s">
        <v>9</v>
      </c>
      <c r="C1" s="6" t="s">
        <v>0</v>
      </c>
      <c r="D1" s="6" t="s">
        <v>2</v>
      </c>
      <c r="E1" s="6" t="s">
        <v>15</v>
      </c>
      <c r="F1" s="6" t="s">
        <v>14</v>
      </c>
      <c r="G1" s="6" t="s">
        <v>24</v>
      </c>
      <c r="H1" s="6" t="s">
        <v>30</v>
      </c>
      <c r="I1" s="42" t="s">
        <v>34</v>
      </c>
      <c r="J1" s="42" t="s">
        <v>35</v>
      </c>
      <c r="K1" s="42" t="s">
        <v>50</v>
      </c>
      <c r="L1" s="42" t="s">
        <v>79</v>
      </c>
      <c r="M1" s="6" t="s">
        <v>56</v>
      </c>
    </row>
    <row r="2" spans="1:14" ht="31.5" x14ac:dyDescent="0.25">
      <c r="A2" s="31" t="s">
        <v>65</v>
      </c>
      <c r="B2" s="32"/>
      <c r="C2" s="32">
        <v>2000000</v>
      </c>
      <c r="D2" s="32"/>
      <c r="E2" s="32">
        <v>2900000</v>
      </c>
      <c r="F2" s="48">
        <v>-110218</v>
      </c>
      <c r="G2" s="32">
        <v>4789782</v>
      </c>
      <c r="H2" s="49">
        <v>2900000</v>
      </c>
      <c r="I2" s="35">
        <v>2900000</v>
      </c>
      <c r="J2" s="35">
        <v>2900000</v>
      </c>
      <c r="K2" s="35">
        <v>4085225</v>
      </c>
      <c r="L2" s="35"/>
      <c r="M2" s="21"/>
    </row>
    <row r="3" spans="1:14" ht="31.5" x14ac:dyDescent="0.25">
      <c r="A3" s="31" t="s">
        <v>53</v>
      </c>
      <c r="B3" s="32"/>
      <c r="C3" s="32"/>
      <c r="D3" s="32"/>
      <c r="E3" s="32"/>
      <c r="F3" s="48"/>
      <c r="G3" s="32"/>
      <c r="H3" s="49"/>
      <c r="I3" s="50"/>
      <c r="J3" s="35">
        <v>1185225</v>
      </c>
      <c r="K3" s="51"/>
      <c r="L3" s="51"/>
      <c r="M3" s="22"/>
      <c r="N3" s="1"/>
    </row>
    <row r="4" spans="1:14" ht="47.25" x14ac:dyDescent="0.25">
      <c r="A4" s="92" t="s">
        <v>77</v>
      </c>
      <c r="B4" s="19"/>
      <c r="C4" s="22"/>
      <c r="D4" s="22"/>
      <c r="E4" s="21"/>
      <c r="F4" s="23">
        <v>2055693</v>
      </c>
      <c r="G4" s="23">
        <f>F4</f>
        <v>2055693</v>
      </c>
      <c r="H4" s="22"/>
      <c r="I4" s="24">
        <v>0</v>
      </c>
      <c r="J4" s="93">
        <v>2027847</v>
      </c>
      <c r="K4" s="24">
        <v>1200000</v>
      </c>
      <c r="L4" s="24"/>
      <c r="M4" s="69"/>
    </row>
    <row r="5" spans="1:14" ht="31.5" x14ac:dyDescent="0.25">
      <c r="A5" s="31" t="s">
        <v>81</v>
      </c>
      <c r="B5" s="19">
        <v>1000000</v>
      </c>
      <c r="C5" s="19"/>
      <c r="D5" s="19"/>
      <c r="E5" s="19"/>
      <c r="F5" s="19"/>
      <c r="G5" s="25">
        <f>B5</f>
        <v>1000000</v>
      </c>
      <c r="H5" s="26">
        <v>0</v>
      </c>
      <c r="I5" s="24">
        <v>0</v>
      </c>
      <c r="J5" s="24"/>
      <c r="K5" s="22"/>
      <c r="L5" s="22"/>
      <c r="M5" s="21"/>
    </row>
    <row r="6" spans="1:14" x14ac:dyDescent="0.25">
      <c r="A6" s="31" t="s">
        <v>51</v>
      </c>
      <c r="B6" s="19"/>
      <c r="C6" s="22"/>
      <c r="D6" s="22"/>
      <c r="E6" s="27"/>
      <c r="F6" s="27"/>
      <c r="G6" s="22"/>
      <c r="H6" s="30"/>
      <c r="I6" s="22">
        <v>250000</v>
      </c>
      <c r="J6" s="22"/>
      <c r="K6" s="20"/>
      <c r="L6" s="20"/>
      <c r="M6" s="21"/>
    </row>
    <row r="7" spans="1:14" ht="31.5" x14ac:dyDescent="0.25">
      <c r="A7" s="31" t="s">
        <v>19</v>
      </c>
      <c r="B7" s="19"/>
      <c r="C7" s="22"/>
      <c r="D7" s="22"/>
      <c r="E7" s="27"/>
      <c r="F7" s="27"/>
      <c r="G7" s="22"/>
      <c r="H7" s="26">
        <v>250000</v>
      </c>
      <c r="I7" s="20">
        <v>0</v>
      </c>
      <c r="J7" s="20"/>
      <c r="K7" s="20"/>
      <c r="L7" s="20"/>
      <c r="M7" s="21"/>
    </row>
    <row r="8" spans="1:14" ht="31.5" x14ac:dyDescent="0.25">
      <c r="A8" s="31" t="s">
        <v>36</v>
      </c>
      <c r="B8" s="19"/>
      <c r="C8" s="22"/>
      <c r="D8" s="22"/>
      <c r="E8" s="27"/>
      <c r="F8" s="27"/>
      <c r="G8" s="22"/>
      <c r="H8" s="26"/>
      <c r="I8" s="20">
        <v>500000</v>
      </c>
      <c r="J8" s="20"/>
      <c r="K8" s="22"/>
      <c r="L8" s="22"/>
      <c r="M8" s="39"/>
    </row>
    <row r="9" spans="1:14" ht="31.5" x14ac:dyDescent="0.25">
      <c r="A9" s="31" t="s">
        <v>23</v>
      </c>
      <c r="B9" s="32"/>
      <c r="C9" s="10"/>
      <c r="D9" s="10"/>
      <c r="E9" s="37"/>
      <c r="F9" s="37"/>
      <c r="G9" s="10"/>
      <c r="H9" s="34"/>
      <c r="I9" s="10">
        <v>3000</v>
      </c>
      <c r="J9" s="10">
        <v>9000</v>
      </c>
      <c r="K9" s="20"/>
      <c r="L9" s="20"/>
      <c r="M9" s="28" t="s">
        <v>28</v>
      </c>
    </row>
    <row r="10" spans="1:14" x14ac:dyDescent="0.25">
      <c r="A10" s="56" t="s">
        <v>12</v>
      </c>
      <c r="B10" s="19">
        <v>3000000</v>
      </c>
      <c r="C10" s="22"/>
      <c r="D10" s="22"/>
      <c r="E10" s="27"/>
      <c r="F10" s="27"/>
      <c r="G10" s="22">
        <v>3000000</v>
      </c>
      <c r="H10" s="26">
        <v>0</v>
      </c>
      <c r="I10" s="20">
        <v>0</v>
      </c>
      <c r="J10" s="20"/>
      <c r="K10" s="29"/>
      <c r="L10" s="29"/>
      <c r="M10" s="21"/>
    </row>
    <row r="11" spans="1:14" ht="47.25" x14ac:dyDescent="0.25">
      <c r="A11" s="31" t="s">
        <v>67</v>
      </c>
      <c r="B11" s="19">
        <v>1700000</v>
      </c>
      <c r="C11" s="22"/>
      <c r="D11" s="22"/>
      <c r="E11" s="22"/>
      <c r="F11" s="22"/>
      <c r="G11" s="22">
        <f>B11</f>
        <v>1700000</v>
      </c>
      <c r="H11" s="26"/>
      <c r="I11" s="20">
        <v>0</v>
      </c>
      <c r="J11" s="20"/>
      <c r="K11" s="20"/>
      <c r="L11" s="20"/>
      <c r="M11" s="28"/>
    </row>
    <row r="12" spans="1:14" x14ac:dyDescent="0.25">
      <c r="A12" s="31" t="s">
        <v>46</v>
      </c>
      <c r="B12" s="19">
        <v>1000000</v>
      </c>
      <c r="C12" s="19"/>
      <c r="D12" s="19"/>
      <c r="E12" s="19" t="s">
        <v>3</v>
      </c>
      <c r="F12" s="19"/>
      <c r="G12" s="19">
        <f>B12</f>
        <v>1000000</v>
      </c>
      <c r="H12" s="22">
        <v>0</v>
      </c>
      <c r="I12" s="29">
        <v>1000000</v>
      </c>
      <c r="J12" s="29">
        <v>370000</v>
      </c>
      <c r="K12" s="44"/>
      <c r="L12" s="44"/>
      <c r="M12" s="21"/>
    </row>
    <row r="13" spans="1:14" ht="31.5" x14ac:dyDescent="0.25">
      <c r="A13" s="31" t="s">
        <v>68</v>
      </c>
      <c r="B13" s="32"/>
      <c r="C13" s="32"/>
      <c r="D13" s="32"/>
      <c r="E13" s="32"/>
      <c r="F13" s="32"/>
      <c r="G13" s="32"/>
      <c r="H13" s="10"/>
      <c r="I13" s="44"/>
      <c r="J13" s="44">
        <v>810542</v>
      </c>
      <c r="K13" s="20"/>
      <c r="L13" s="20"/>
      <c r="M13" s="21"/>
    </row>
    <row r="14" spans="1:14" x14ac:dyDescent="0.25">
      <c r="A14" s="31" t="s">
        <v>1</v>
      </c>
      <c r="B14" s="19">
        <v>3000000</v>
      </c>
      <c r="C14" s="19">
        <v>1000000</v>
      </c>
      <c r="D14" s="25">
        <v>1800000</v>
      </c>
      <c r="E14" s="19"/>
      <c r="F14" s="19"/>
      <c r="G14" s="19">
        <f>SUM(B14:D14)</f>
        <v>5800000</v>
      </c>
      <c r="H14" s="22">
        <v>0</v>
      </c>
      <c r="I14" s="20">
        <v>3000000</v>
      </c>
      <c r="J14" s="20"/>
      <c r="K14" s="20"/>
      <c r="L14" s="20"/>
      <c r="M14" s="21"/>
    </row>
    <row r="15" spans="1:14" ht="31.5" x14ac:dyDescent="0.25">
      <c r="A15" s="31" t="s">
        <v>69</v>
      </c>
      <c r="B15" s="19"/>
      <c r="C15" s="19"/>
      <c r="D15" s="25"/>
      <c r="E15" s="19"/>
      <c r="F15" s="19"/>
      <c r="G15" s="19"/>
      <c r="H15" s="22"/>
      <c r="I15" s="20">
        <v>1681000</v>
      </c>
      <c r="J15" s="20"/>
      <c r="K15" s="20"/>
      <c r="L15" s="20"/>
      <c r="M15" s="21"/>
    </row>
    <row r="16" spans="1:14" ht="31.5" x14ac:dyDescent="0.25">
      <c r="A16" s="31" t="s">
        <v>37</v>
      </c>
      <c r="B16" s="19"/>
      <c r="C16" s="19"/>
      <c r="D16" s="25"/>
      <c r="E16" s="19"/>
      <c r="F16" s="19"/>
      <c r="G16" s="19"/>
      <c r="H16" s="22"/>
      <c r="I16" s="20">
        <v>1000000</v>
      </c>
      <c r="J16" s="20"/>
      <c r="K16" s="35"/>
      <c r="L16" s="35"/>
      <c r="M16" s="21"/>
    </row>
    <row r="17" spans="1:13" ht="31.5" x14ac:dyDescent="0.25">
      <c r="A17" s="31" t="s">
        <v>70</v>
      </c>
      <c r="B17" s="32"/>
      <c r="C17" s="32"/>
      <c r="D17" s="45"/>
      <c r="E17" s="32"/>
      <c r="F17" s="32"/>
      <c r="G17" s="32"/>
      <c r="H17" s="10"/>
      <c r="I17" s="35"/>
      <c r="J17" s="35">
        <v>110000</v>
      </c>
      <c r="K17" s="22"/>
      <c r="L17" s="22"/>
      <c r="M17" s="21"/>
    </row>
    <row r="18" spans="1:13" ht="31.5" x14ac:dyDescent="0.25">
      <c r="A18" s="31" t="s">
        <v>52</v>
      </c>
      <c r="B18" s="32"/>
      <c r="C18" s="32"/>
      <c r="D18" s="45"/>
      <c r="E18" s="32"/>
      <c r="F18" s="32"/>
      <c r="G18" s="32"/>
      <c r="H18" s="10"/>
      <c r="I18" s="35"/>
      <c r="J18" s="35">
        <v>840000</v>
      </c>
      <c r="K18" s="35"/>
      <c r="L18" s="35"/>
      <c r="M18" s="22"/>
    </row>
    <row r="19" spans="1:13" ht="31.5" x14ac:dyDescent="0.25">
      <c r="A19" s="31" t="s">
        <v>18</v>
      </c>
      <c r="B19" s="32"/>
      <c r="C19" s="10"/>
      <c r="D19" s="10"/>
      <c r="E19" s="37"/>
      <c r="F19" s="37"/>
      <c r="G19" s="10"/>
      <c r="H19" s="34">
        <v>500000</v>
      </c>
      <c r="I19" s="10"/>
      <c r="J19" s="10"/>
      <c r="K19" s="35"/>
      <c r="L19" s="35"/>
      <c r="M19" s="22"/>
    </row>
    <row r="20" spans="1:13" x14ac:dyDescent="0.25">
      <c r="A20" s="31" t="s">
        <v>47</v>
      </c>
      <c r="B20" s="32"/>
      <c r="C20" s="10"/>
      <c r="D20" s="10"/>
      <c r="E20" s="10">
        <v>1000000</v>
      </c>
      <c r="F20" s="10"/>
      <c r="G20" s="33">
        <f>E20</f>
        <v>1000000</v>
      </c>
      <c r="H20" s="40"/>
      <c r="I20" s="35">
        <v>0</v>
      </c>
      <c r="J20" s="35">
        <v>1000000</v>
      </c>
      <c r="K20" s="52"/>
      <c r="L20" s="52"/>
      <c r="M20" s="22"/>
    </row>
    <row r="21" spans="1:13" ht="31.5" x14ac:dyDescent="0.25">
      <c r="A21" s="31" t="s">
        <v>48</v>
      </c>
      <c r="B21" s="32"/>
      <c r="C21" s="10"/>
      <c r="D21" s="10"/>
      <c r="E21" s="10"/>
      <c r="F21" s="10"/>
      <c r="G21" s="33"/>
      <c r="H21" s="8"/>
      <c r="I21" s="35"/>
      <c r="J21" s="35">
        <v>2000000</v>
      </c>
      <c r="K21" s="35"/>
      <c r="L21" s="35"/>
      <c r="M21" s="22"/>
    </row>
    <row r="22" spans="1:13" ht="33" customHeight="1" x14ac:dyDescent="0.25">
      <c r="A22" s="31" t="s">
        <v>44</v>
      </c>
      <c r="B22" s="32"/>
      <c r="C22" s="10"/>
      <c r="D22" s="10"/>
      <c r="E22" s="10"/>
      <c r="F22" s="10"/>
      <c r="G22" s="33"/>
      <c r="H22" s="34">
        <v>1000000</v>
      </c>
      <c r="I22" s="35"/>
      <c r="J22" s="52"/>
      <c r="K22" s="35"/>
      <c r="L22" s="35"/>
      <c r="M22" s="22"/>
    </row>
    <row r="23" spans="1:13" ht="34.9" customHeight="1" x14ac:dyDescent="0.25">
      <c r="A23" s="31" t="s">
        <v>39</v>
      </c>
      <c r="B23" s="32"/>
      <c r="C23" s="10"/>
      <c r="D23" s="10"/>
      <c r="E23" s="10"/>
      <c r="F23" s="10"/>
      <c r="G23" s="33"/>
      <c r="H23" s="34"/>
      <c r="I23" s="35">
        <v>1000000</v>
      </c>
      <c r="J23" s="35"/>
      <c r="K23" s="35"/>
      <c r="L23" s="35"/>
      <c r="M23" s="22"/>
    </row>
    <row r="24" spans="1:13" x14ac:dyDescent="0.25">
      <c r="A24" s="31" t="s">
        <v>41</v>
      </c>
      <c r="B24" s="32"/>
      <c r="C24" s="10"/>
      <c r="D24" s="10"/>
      <c r="E24" s="10"/>
      <c r="F24" s="10"/>
      <c r="G24" s="33"/>
      <c r="H24" s="34"/>
      <c r="I24" s="35">
        <v>250000</v>
      </c>
      <c r="J24" s="35"/>
      <c r="K24" s="35"/>
      <c r="L24" s="35"/>
      <c r="M24" s="22"/>
    </row>
    <row r="25" spans="1:13" ht="47.25" x14ac:dyDescent="0.25">
      <c r="A25" s="47" t="s">
        <v>55</v>
      </c>
      <c r="B25" s="32"/>
      <c r="C25" s="10"/>
      <c r="D25" s="10"/>
      <c r="E25" s="37"/>
      <c r="F25" s="37"/>
      <c r="G25" s="10"/>
      <c r="H25" s="34">
        <v>2000000</v>
      </c>
      <c r="I25" s="35">
        <v>0</v>
      </c>
      <c r="J25" s="35"/>
      <c r="K25" s="35"/>
      <c r="L25" s="35"/>
      <c r="M25" s="21"/>
    </row>
    <row r="26" spans="1:13" ht="47.25" x14ac:dyDescent="0.25">
      <c r="A26" s="47" t="s">
        <v>54</v>
      </c>
      <c r="B26" s="32"/>
      <c r="C26" s="10"/>
      <c r="D26" s="10"/>
      <c r="E26" s="37"/>
      <c r="F26" s="37"/>
      <c r="G26" s="10"/>
      <c r="H26" s="34"/>
      <c r="I26" s="35"/>
      <c r="J26" s="35">
        <v>6545802</v>
      </c>
      <c r="K26" s="35">
        <f>M26-J26</f>
        <v>1677426</v>
      </c>
      <c r="L26" s="35"/>
      <c r="M26" s="9">
        <v>8223228</v>
      </c>
    </row>
    <row r="27" spans="1:13" x14ac:dyDescent="0.25">
      <c r="A27" s="31" t="s">
        <v>59</v>
      </c>
      <c r="B27" s="32">
        <v>1000000</v>
      </c>
      <c r="C27" s="32"/>
      <c r="D27" s="32"/>
      <c r="E27" s="32"/>
      <c r="F27" s="32"/>
      <c r="G27" s="10">
        <f>B27</f>
        <v>1000000</v>
      </c>
      <c r="H27" s="10">
        <v>0</v>
      </c>
      <c r="I27" s="35">
        <v>1000000</v>
      </c>
      <c r="J27" s="35"/>
      <c r="K27" s="41"/>
      <c r="L27" s="41"/>
      <c r="M27" s="22"/>
    </row>
    <row r="28" spans="1:13" x14ac:dyDescent="0.25">
      <c r="A28" s="47" t="s">
        <v>60</v>
      </c>
      <c r="B28" s="32"/>
      <c r="C28" s="10"/>
      <c r="D28" s="10"/>
      <c r="E28" s="37"/>
      <c r="F28" s="37"/>
      <c r="G28" s="10"/>
      <c r="H28" s="34">
        <v>1000000</v>
      </c>
      <c r="I28" s="10"/>
      <c r="J28" s="10"/>
      <c r="K28" s="10"/>
      <c r="L28" s="10"/>
      <c r="M28" s="36"/>
    </row>
    <row r="29" spans="1:13" x14ac:dyDescent="0.25">
      <c r="A29" s="31" t="s">
        <v>63</v>
      </c>
      <c r="B29" s="32"/>
      <c r="C29" s="32">
        <v>600000</v>
      </c>
      <c r="D29" s="32"/>
      <c r="E29" s="53">
        <v>2575000</v>
      </c>
      <c r="F29" s="35">
        <v>200000</v>
      </c>
      <c r="G29" s="32">
        <f>SUM(C29:F29)</f>
        <v>3375000</v>
      </c>
      <c r="H29" s="10">
        <f>G29</f>
        <v>3375000</v>
      </c>
      <c r="I29" s="10">
        <v>3375000</v>
      </c>
      <c r="J29" s="41">
        <v>3375000</v>
      </c>
      <c r="K29" s="41">
        <v>3375000</v>
      </c>
      <c r="L29" s="41"/>
      <c r="M29" s="36"/>
    </row>
    <row r="30" spans="1:13" ht="31.5" x14ac:dyDescent="0.25">
      <c r="A30" s="31" t="s">
        <v>62</v>
      </c>
      <c r="B30" s="32"/>
      <c r="C30" s="32"/>
      <c r="D30" s="32"/>
      <c r="E30" s="53"/>
      <c r="F30" s="35"/>
      <c r="G30" s="32"/>
      <c r="H30" s="10"/>
      <c r="I30" s="10"/>
      <c r="J30" s="10">
        <v>147000</v>
      </c>
      <c r="K30" s="10">
        <v>972321</v>
      </c>
      <c r="L30" s="10"/>
      <c r="M30" s="21"/>
    </row>
    <row r="31" spans="1:13" ht="31.5" x14ac:dyDescent="0.25">
      <c r="A31" s="31" t="s">
        <v>64</v>
      </c>
      <c r="B31" s="32"/>
      <c r="C31" s="32"/>
      <c r="D31" s="32"/>
      <c r="E31" s="53"/>
      <c r="F31" s="35"/>
      <c r="G31" s="32"/>
      <c r="H31" s="10"/>
      <c r="I31" s="10">
        <v>511000</v>
      </c>
      <c r="J31" s="10"/>
      <c r="K31" s="10"/>
      <c r="L31" s="10"/>
      <c r="M31" s="21"/>
    </row>
    <row r="32" spans="1:13" ht="31.5" x14ac:dyDescent="0.25">
      <c r="A32" s="31" t="s">
        <v>61</v>
      </c>
      <c r="B32" s="32"/>
      <c r="C32" s="32"/>
      <c r="D32" s="32"/>
      <c r="E32" s="53"/>
      <c r="F32" s="35"/>
      <c r="G32" s="32"/>
      <c r="H32" s="10"/>
      <c r="I32" s="10"/>
      <c r="J32" s="10">
        <v>950000</v>
      </c>
      <c r="K32" s="10">
        <v>875000</v>
      </c>
      <c r="L32" s="10"/>
      <c r="M32" s="21"/>
    </row>
    <row r="33" spans="1:13" x14ac:dyDescent="0.25">
      <c r="A33" s="31" t="s">
        <v>5</v>
      </c>
      <c r="B33" s="19"/>
      <c r="C33" s="22"/>
      <c r="D33" s="22"/>
      <c r="E33" s="22">
        <v>1000000</v>
      </c>
      <c r="F33" s="22"/>
      <c r="G33" s="33">
        <f>E33</f>
        <v>1000000</v>
      </c>
      <c r="H33" s="26">
        <v>0</v>
      </c>
      <c r="I33" s="22">
        <v>0</v>
      </c>
      <c r="J33" s="22"/>
      <c r="K33" s="22"/>
      <c r="L33" s="22"/>
      <c r="M33" s="21"/>
    </row>
    <row r="34" spans="1:13" x14ac:dyDescent="0.25">
      <c r="A34" s="31" t="s">
        <v>33</v>
      </c>
      <c r="B34" s="19"/>
      <c r="C34" s="22"/>
      <c r="D34" s="22"/>
      <c r="E34" s="22"/>
      <c r="F34" s="22"/>
      <c r="G34" s="23"/>
      <c r="H34" s="30"/>
      <c r="I34" s="22">
        <v>250000</v>
      </c>
      <c r="J34" s="22"/>
      <c r="K34" s="10"/>
      <c r="L34" s="10"/>
      <c r="M34" s="21"/>
    </row>
    <row r="35" spans="1:13" ht="31.5" x14ac:dyDescent="0.25">
      <c r="A35" s="31" t="s">
        <v>16</v>
      </c>
      <c r="B35" s="19"/>
      <c r="C35" s="22"/>
      <c r="D35" s="22"/>
      <c r="E35" s="27"/>
      <c r="F35" s="27"/>
      <c r="G35" s="22"/>
      <c r="H35" s="30">
        <v>1000000</v>
      </c>
      <c r="I35" s="22">
        <v>0</v>
      </c>
      <c r="J35" s="22"/>
      <c r="K35" s="20"/>
      <c r="L35" s="20"/>
      <c r="M35" s="21"/>
    </row>
    <row r="36" spans="1:13" x14ac:dyDescent="0.25">
      <c r="A36" s="31" t="s">
        <v>42</v>
      </c>
      <c r="B36" s="32"/>
      <c r="C36" s="10"/>
      <c r="D36" s="10"/>
      <c r="E36" s="37"/>
      <c r="F36" s="37"/>
      <c r="G36" s="10"/>
      <c r="H36" s="38"/>
      <c r="I36" s="10">
        <v>100000</v>
      </c>
      <c r="J36" s="10"/>
      <c r="K36" s="22"/>
      <c r="L36" s="22"/>
      <c r="M36" s="22"/>
    </row>
    <row r="37" spans="1:13" ht="31.5" x14ac:dyDescent="0.25">
      <c r="A37" s="31" t="s">
        <v>71</v>
      </c>
      <c r="B37" s="19"/>
      <c r="C37" s="22"/>
      <c r="D37" s="22"/>
      <c r="E37" s="22">
        <v>2500000</v>
      </c>
      <c r="F37" s="22"/>
      <c r="G37" s="23">
        <v>0</v>
      </c>
      <c r="H37" s="30">
        <v>2500000</v>
      </c>
      <c r="I37" s="20">
        <v>0</v>
      </c>
      <c r="J37" s="20"/>
      <c r="K37" s="22"/>
      <c r="L37" s="22"/>
      <c r="M37" s="40"/>
    </row>
    <row r="38" spans="1:13" s="8" customFormat="1" ht="31.5" x14ac:dyDescent="0.25">
      <c r="A38" s="31" t="s">
        <v>17</v>
      </c>
      <c r="B38" s="19"/>
      <c r="C38" s="22"/>
      <c r="D38" s="22"/>
      <c r="E38" s="27"/>
      <c r="F38" s="27"/>
      <c r="G38" s="22"/>
      <c r="H38" s="30">
        <v>500000</v>
      </c>
      <c r="I38" s="22"/>
      <c r="J38" s="22"/>
      <c r="K38" s="20"/>
      <c r="L38" s="20"/>
      <c r="M38" s="21"/>
    </row>
    <row r="39" spans="1:13" ht="31.5" x14ac:dyDescent="0.25">
      <c r="A39" s="57" t="s">
        <v>31</v>
      </c>
      <c r="B39" s="19"/>
      <c r="C39" s="22"/>
      <c r="D39" s="22"/>
      <c r="E39" s="23"/>
      <c r="F39" s="23"/>
      <c r="G39" s="23">
        <v>0</v>
      </c>
      <c r="H39" s="20">
        <v>585000</v>
      </c>
      <c r="I39" s="22">
        <v>665000</v>
      </c>
      <c r="J39" s="22"/>
      <c r="K39" s="20"/>
      <c r="L39" s="20"/>
      <c r="M39" s="21"/>
    </row>
    <row r="40" spans="1:13" ht="31.5" x14ac:dyDescent="0.25">
      <c r="A40" s="31" t="s">
        <v>22</v>
      </c>
      <c r="B40" s="19"/>
      <c r="C40" s="22"/>
      <c r="D40" s="22"/>
      <c r="E40" s="27"/>
      <c r="F40" s="27"/>
      <c r="G40" s="22"/>
      <c r="H40" s="26">
        <v>1000000</v>
      </c>
      <c r="I40" s="20">
        <v>0</v>
      </c>
      <c r="J40" s="20"/>
      <c r="K40" s="67"/>
      <c r="L40" s="46"/>
      <c r="M40" s="21"/>
    </row>
    <row r="41" spans="1:13" x14ac:dyDescent="0.25">
      <c r="A41" s="31" t="s">
        <v>29</v>
      </c>
      <c r="B41" s="32"/>
      <c r="C41" s="10"/>
      <c r="D41" s="10"/>
      <c r="E41" s="37"/>
      <c r="F41" s="37"/>
      <c r="G41" s="10"/>
      <c r="H41" s="38">
        <v>247619</v>
      </c>
      <c r="I41" s="35">
        <v>0</v>
      </c>
      <c r="J41" s="35"/>
      <c r="K41" s="35">
        <v>250000</v>
      </c>
      <c r="L41" s="35"/>
      <c r="M41" s="21"/>
    </row>
    <row r="42" spans="1:13" ht="31.5" x14ac:dyDescent="0.25">
      <c r="A42" s="31" t="s">
        <v>72</v>
      </c>
      <c r="B42" s="32"/>
      <c r="C42" s="10"/>
      <c r="D42" s="10"/>
      <c r="E42" s="37"/>
      <c r="F42" s="37"/>
      <c r="G42" s="10"/>
      <c r="H42" s="38"/>
      <c r="I42" s="35"/>
      <c r="J42" s="35">
        <v>30000</v>
      </c>
      <c r="K42" s="20"/>
      <c r="L42" s="20"/>
      <c r="M42" s="21"/>
    </row>
    <row r="43" spans="1:13" ht="31.5" x14ac:dyDescent="0.25">
      <c r="A43" s="31" t="s">
        <v>40</v>
      </c>
      <c r="B43" s="32"/>
      <c r="C43" s="10"/>
      <c r="D43" s="10"/>
      <c r="E43" s="37"/>
      <c r="F43" s="37"/>
      <c r="G43" s="40"/>
      <c r="H43" s="38"/>
      <c r="I43" s="10">
        <v>408997</v>
      </c>
      <c r="J43" s="10">
        <v>408997</v>
      </c>
      <c r="K43" s="35"/>
      <c r="L43" s="35"/>
      <c r="M43" s="21"/>
    </row>
    <row r="44" spans="1:13" ht="31.5" x14ac:dyDescent="0.25">
      <c r="A44" s="31" t="s">
        <v>20</v>
      </c>
      <c r="B44" s="32"/>
      <c r="C44" s="10"/>
      <c r="D44" s="10"/>
      <c r="E44" s="37"/>
      <c r="F44" s="37"/>
      <c r="G44" s="10"/>
      <c r="H44" s="38">
        <v>300000</v>
      </c>
      <c r="I44" s="35">
        <v>0</v>
      </c>
      <c r="J44" s="35"/>
      <c r="K44" s="35"/>
      <c r="L44" s="35"/>
      <c r="M44" s="21"/>
    </row>
    <row r="45" spans="1:13" s="8" customFormat="1" ht="31.5" x14ac:dyDescent="0.25">
      <c r="A45" s="31" t="s">
        <v>57</v>
      </c>
      <c r="B45" s="32"/>
      <c r="C45" s="10"/>
      <c r="D45" s="10"/>
      <c r="E45" s="37"/>
      <c r="F45" s="37"/>
      <c r="G45" s="10"/>
      <c r="H45" s="38"/>
      <c r="I45" s="35"/>
      <c r="J45" s="35">
        <v>898288</v>
      </c>
      <c r="K45" s="35"/>
      <c r="L45" s="35"/>
      <c r="M45" s="21"/>
    </row>
    <row r="46" spans="1:13" ht="31.5" x14ac:dyDescent="0.25">
      <c r="A46" s="31" t="s">
        <v>21</v>
      </c>
      <c r="B46" s="32"/>
      <c r="C46" s="10"/>
      <c r="D46" s="10"/>
      <c r="E46" s="37"/>
      <c r="F46" s="37"/>
      <c r="G46" s="10"/>
      <c r="H46" s="38">
        <v>30000</v>
      </c>
      <c r="I46" s="35">
        <v>0</v>
      </c>
      <c r="J46" s="35"/>
      <c r="K46" s="35"/>
      <c r="L46" s="35"/>
      <c r="M46" s="22"/>
    </row>
    <row r="47" spans="1:13" ht="31.5" x14ac:dyDescent="0.25">
      <c r="A47" s="31" t="s">
        <v>38</v>
      </c>
      <c r="B47" s="32"/>
      <c r="C47" s="10"/>
      <c r="D47" s="10"/>
      <c r="E47" s="37"/>
      <c r="F47" s="37"/>
      <c r="G47" s="10"/>
      <c r="H47" s="38"/>
      <c r="I47" s="35">
        <v>1000000</v>
      </c>
      <c r="J47" s="35"/>
      <c r="K47" s="35"/>
      <c r="L47" s="35"/>
      <c r="M47" s="22"/>
    </row>
    <row r="48" spans="1:13" ht="31.5" x14ac:dyDescent="0.25">
      <c r="A48" s="31" t="s">
        <v>58</v>
      </c>
      <c r="B48" s="32"/>
      <c r="C48" s="10"/>
      <c r="D48" s="10"/>
      <c r="E48" s="37"/>
      <c r="F48" s="37"/>
      <c r="G48" s="10"/>
      <c r="H48" s="38"/>
      <c r="I48" s="35"/>
      <c r="J48" s="35">
        <v>550000</v>
      </c>
      <c r="K48" s="35"/>
      <c r="L48" s="35"/>
      <c r="M48" s="21"/>
    </row>
    <row r="49" spans="1:16" ht="31.5" x14ac:dyDescent="0.25">
      <c r="A49" s="31" t="s">
        <v>73</v>
      </c>
      <c r="B49" s="32"/>
      <c r="C49" s="32"/>
      <c r="D49" s="32"/>
      <c r="E49" s="32"/>
      <c r="F49" s="32"/>
      <c r="G49" s="10"/>
      <c r="H49" s="38">
        <v>4000000</v>
      </c>
      <c r="I49" s="35">
        <v>0</v>
      </c>
      <c r="J49" s="35"/>
      <c r="K49" s="74">
        <v>1966766</v>
      </c>
      <c r="L49" s="35"/>
      <c r="M49" s="68"/>
    </row>
    <row r="50" spans="1:16" x14ac:dyDescent="0.25">
      <c r="A50" s="58" t="s">
        <v>4</v>
      </c>
      <c r="B50" s="32"/>
      <c r="C50" s="10"/>
      <c r="D50" s="10"/>
      <c r="E50" s="10">
        <v>1000000</v>
      </c>
      <c r="F50" s="10"/>
      <c r="G50" s="33">
        <v>759198</v>
      </c>
      <c r="H50" s="38">
        <v>240802</v>
      </c>
      <c r="I50" s="35">
        <v>0</v>
      </c>
      <c r="J50" s="35"/>
      <c r="K50" s="52"/>
      <c r="L50" s="52"/>
      <c r="M50" s="21"/>
    </row>
    <row r="51" spans="1:16" ht="31.5" x14ac:dyDescent="0.25">
      <c r="A51" s="58" t="s">
        <v>49</v>
      </c>
      <c r="B51" s="32"/>
      <c r="C51" s="10"/>
      <c r="D51" s="10"/>
      <c r="E51" s="10"/>
      <c r="F51" s="10"/>
      <c r="G51" s="33"/>
      <c r="H51" s="34"/>
      <c r="I51" s="35">
        <v>1000000</v>
      </c>
      <c r="J51" s="35"/>
      <c r="K51" s="35"/>
      <c r="L51" s="35"/>
      <c r="M51" s="21"/>
    </row>
    <row r="52" spans="1:16" x14ac:dyDescent="0.25">
      <c r="A52" s="31" t="s">
        <v>43</v>
      </c>
      <c r="B52" s="32"/>
      <c r="C52" s="10"/>
      <c r="D52" s="10"/>
      <c r="E52" s="10"/>
      <c r="F52" s="10"/>
      <c r="G52" s="33"/>
      <c r="H52" s="38"/>
      <c r="I52" s="35">
        <v>1000000</v>
      </c>
      <c r="J52" s="35"/>
      <c r="K52" s="52"/>
      <c r="L52" s="54"/>
      <c r="M52" s="21"/>
    </row>
    <row r="53" spans="1:16" ht="47.25" x14ac:dyDescent="0.25">
      <c r="A53" s="31" t="s">
        <v>74</v>
      </c>
      <c r="B53" s="32"/>
      <c r="C53" s="10"/>
      <c r="D53" s="10"/>
      <c r="E53" s="10"/>
      <c r="F53" s="10"/>
      <c r="G53" s="33"/>
      <c r="H53" s="38"/>
      <c r="I53" s="35"/>
      <c r="J53" s="35">
        <v>30000</v>
      </c>
      <c r="K53" s="35">
        <v>40000</v>
      </c>
      <c r="L53" s="35"/>
      <c r="M53" s="13"/>
    </row>
    <row r="54" spans="1:16" ht="30.6" customHeight="1" x14ac:dyDescent="0.25">
      <c r="A54" s="71" t="s">
        <v>78</v>
      </c>
      <c r="B54" s="32"/>
      <c r="C54" s="10"/>
      <c r="D54" s="10"/>
      <c r="E54" s="10"/>
      <c r="F54" s="10"/>
      <c r="G54" s="33"/>
      <c r="H54" s="38"/>
      <c r="I54" s="73">
        <v>2000000</v>
      </c>
      <c r="J54" s="10"/>
      <c r="K54" s="10"/>
      <c r="L54" s="10"/>
      <c r="M54" s="72"/>
    </row>
    <row r="55" spans="1:16" ht="33" customHeight="1" x14ac:dyDescent="0.25">
      <c r="A55" s="4" t="s">
        <v>6</v>
      </c>
      <c r="B55" s="14">
        <f>SUM(B7:B38)</f>
        <v>9700000</v>
      </c>
      <c r="C55" s="14">
        <f>SUM(C2:C33)</f>
        <v>3600000</v>
      </c>
      <c r="D55" s="14">
        <f>SUM(D2:D33)</f>
        <v>1800000</v>
      </c>
      <c r="E55" s="14">
        <f>SUM(E2:E38)</f>
        <v>9975000</v>
      </c>
      <c r="F55" s="14">
        <f>SUM(F2:F38)</f>
        <v>2145475</v>
      </c>
      <c r="G55" s="15">
        <f>SUM(G2:G53)</f>
        <v>26479673</v>
      </c>
      <c r="H55" s="16">
        <f>SUM(H2:H53)</f>
        <v>21428421</v>
      </c>
      <c r="I55" s="11">
        <f>SUM(I2:I54)</f>
        <v>22893997</v>
      </c>
      <c r="J55" s="11">
        <f>SUM(J2:J54)</f>
        <v>24187701</v>
      </c>
      <c r="K55" s="15">
        <f>SUM(K2:K54)</f>
        <v>14441738</v>
      </c>
      <c r="L55" s="14"/>
      <c r="M55" s="13"/>
    </row>
    <row r="56" spans="1:16" x14ac:dyDescent="0.25">
      <c r="A56" s="7" t="s">
        <v>13</v>
      </c>
      <c r="B56" s="9">
        <v>10700000</v>
      </c>
      <c r="C56" s="9">
        <v>0</v>
      </c>
      <c r="D56" s="9">
        <v>0</v>
      </c>
      <c r="E56" s="9">
        <v>0</v>
      </c>
      <c r="F56" s="9">
        <v>0</v>
      </c>
      <c r="G56" s="10">
        <v>10700000</v>
      </c>
      <c r="H56" s="12"/>
      <c r="I56" s="9"/>
      <c r="J56" s="9"/>
      <c r="K56" s="61"/>
      <c r="L56" s="14"/>
      <c r="M56" s="39"/>
    </row>
    <row r="57" spans="1:16" x14ac:dyDescent="0.25">
      <c r="A57" s="3" t="s">
        <v>8</v>
      </c>
      <c r="B57" s="9">
        <v>0</v>
      </c>
      <c r="C57" s="9">
        <f>SUM(C55:C56)</f>
        <v>3600000</v>
      </c>
      <c r="D57" s="9">
        <f>SUM(D55:D56)</f>
        <v>1800000</v>
      </c>
      <c r="E57" s="9">
        <f>SUM(E55:E56)</f>
        <v>9975000</v>
      </c>
      <c r="F57" s="9"/>
      <c r="G57" s="9">
        <f>G55-G56</f>
        <v>15779673</v>
      </c>
      <c r="H57" s="17"/>
      <c r="I57" s="9"/>
      <c r="J57" s="9"/>
      <c r="L57" s="60"/>
      <c r="M57" s="64"/>
    </row>
    <row r="58" spans="1:16" x14ac:dyDescent="0.25">
      <c r="A58" s="4" t="s">
        <v>10</v>
      </c>
      <c r="B58" s="9"/>
      <c r="C58" s="9"/>
      <c r="D58" s="9"/>
      <c r="E58" s="9"/>
      <c r="F58" s="9"/>
      <c r="G58" s="96">
        <v>20430693</v>
      </c>
      <c r="H58" s="97">
        <v>21428421</v>
      </c>
      <c r="I58" s="96">
        <v>22893997</v>
      </c>
      <c r="J58" s="89">
        <v>24187701</v>
      </c>
      <c r="K58" s="90">
        <v>21251054</v>
      </c>
      <c r="L58" s="91">
        <v>21653201</v>
      </c>
      <c r="M58" s="39"/>
    </row>
    <row r="59" spans="1:16" ht="31.5" x14ac:dyDescent="0.25">
      <c r="A59" s="4" t="s">
        <v>11</v>
      </c>
      <c r="B59" s="14"/>
      <c r="C59" s="14"/>
      <c r="D59" s="14"/>
      <c r="E59" s="55"/>
      <c r="F59" s="14"/>
      <c r="G59" s="9">
        <f>G58-G57</f>
        <v>4651020</v>
      </c>
      <c r="H59" s="16">
        <f>H58-H55</f>
        <v>0</v>
      </c>
      <c r="I59" s="14">
        <f>I58-I55</f>
        <v>0</v>
      </c>
      <c r="J59" s="59">
        <f>J55-J58</f>
        <v>0</v>
      </c>
      <c r="K59" s="62">
        <f>K58-K55</f>
        <v>6809316</v>
      </c>
      <c r="L59" s="61"/>
      <c r="M59" s="39"/>
      <c r="P59" s="70"/>
    </row>
    <row r="60" spans="1:16" x14ac:dyDescent="0.25">
      <c r="A60" s="39" t="s">
        <v>27</v>
      </c>
      <c r="B60" s="39"/>
      <c r="C60" s="64"/>
      <c r="D60" s="39"/>
      <c r="E60" s="39"/>
      <c r="F60" s="64"/>
      <c r="G60" s="64"/>
      <c r="H60" s="64"/>
      <c r="I60" s="98"/>
      <c r="J60" s="60"/>
      <c r="K60" s="60"/>
      <c r="L60" s="63"/>
      <c r="M60" s="39"/>
    </row>
    <row r="61" spans="1:16" x14ac:dyDescent="0.25">
      <c r="A61" s="40" t="s">
        <v>25</v>
      </c>
      <c r="B61" s="40"/>
      <c r="C61" s="40"/>
      <c r="D61" s="40"/>
      <c r="E61" s="40"/>
      <c r="F61" s="99"/>
      <c r="G61" s="40"/>
      <c r="H61" s="99"/>
      <c r="I61" s="103"/>
      <c r="J61" s="107"/>
      <c r="K61" s="103"/>
      <c r="L61" s="103"/>
    </row>
    <row r="62" spans="1:16" x14ac:dyDescent="0.25">
      <c r="A62" s="40" t="s">
        <v>26</v>
      </c>
      <c r="B62" s="40"/>
      <c r="C62" s="40"/>
      <c r="D62" s="40"/>
      <c r="E62" s="40"/>
      <c r="F62" s="99"/>
      <c r="G62" s="40"/>
      <c r="H62" s="40"/>
      <c r="I62" s="104"/>
      <c r="J62" s="104"/>
      <c r="K62" s="104"/>
      <c r="L62" s="104"/>
    </row>
    <row r="63" spans="1:16" x14ac:dyDescent="0.25">
      <c r="A63" s="40" t="s">
        <v>32</v>
      </c>
      <c r="B63" s="40"/>
      <c r="C63" s="40"/>
      <c r="D63" s="40"/>
      <c r="E63" s="40"/>
      <c r="F63" s="99"/>
      <c r="G63" s="40"/>
      <c r="H63" s="40"/>
      <c r="I63" s="104"/>
      <c r="J63" s="104"/>
      <c r="K63" s="104"/>
      <c r="L63" s="104"/>
    </row>
    <row r="64" spans="1:16" x14ac:dyDescent="0.25">
      <c r="A64" s="40" t="s">
        <v>45</v>
      </c>
      <c r="B64" s="100"/>
      <c r="C64" s="40"/>
      <c r="D64" s="40"/>
      <c r="E64" s="40"/>
      <c r="F64" s="39"/>
      <c r="G64" s="39"/>
      <c r="H64" s="39"/>
      <c r="I64" s="104"/>
      <c r="J64" s="104"/>
      <c r="K64" s="104"/>
      <c r="L64" s="104"/>
    </row>
    <row r="65" spans="1:12" x14ac:dyDescent="0.25">
      <c r="A65" s="101" t="s">
        <v>75</v>
      </c>
      <c r="B65" s="102"/>
      <c r="C65" s="102"/>
      <c r="D65" s="102"/>
      <c r="E65" s="102"/>
      <c r="F65" s="102"/>
      <c r="G65" s="101"/>
      <c r="H65" s="101"/>
      <c r="I65" s="105"/>
      <c r="J65" s="104"/>
      <c r="K65" s="104"/>
      <c r="L65" s="104"/>
    </row>
    <row r="66" spans="1:12" x14ac:dyDescent="0.25">
      <c r="A66" s="101" t="s">
        <v>76</v>
      </c>
      <c r="B66" s="101"/>
      <c r="C66" s="101"/>
      <c r="D66" s="101"/>
      <c r="E66" s="101"/>
      <c r="F66" s="101"/>
      <c r="G66" s="101"/>
      <c r="H66" s="101"/>
      <c r="I66" s="106"/>
      <c r="J66" s="106"/>
      <c r="K66" s="108"/>
      <c r="L66" s="108"/>
    </row>
  </sheetData>
  <printOptions horizontalCentered="1" verticalCentered="1" headings="1" gridLines="1"/>
  <pageMargins left="0.25" right="0.25" top="0.75" bottom="0.75" header="0.3" footer="0.3"/>
  <pageSetup scale="81" fitToHeight="0" pageOrder="overThenDown" orientation="landscape" r:id="rId1"/>
  <headerFooter>
    <oddHeader>&amp;L&amp;"-,Bold"&amp;14REALIGNMENT ALLOCATIONS AND RECOMMENDATIONS - CCPEC - 11/16/2020</oddHeader>
    <oddFooter>&amp;LNote: ACBH amount reduced based upon projected expenditure of $2,789,782 FY 16/17&amp;CPage &amp;P&amp;RL. Abernathy</oddFooter>
    <evenHeader>&amp;L&amp;"-,Bold"&amp;14REALIGNMENT ALLOCATIONS AND RECOMMENDATIONS - Revised 1/7/20</evenHeader>
    <evenFooter>Page &amp;P</evenFooter>
  </headerFooter>
  <rowBreaks count="1" manualBreakCount="1">
    <brk id="5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F9449618FE464A943EF12D6099D162" ma:contentTypeVersion="5" ma:contentTypeDescription="Create a new document." ma:contentTypeScope="" ma:versionID="6fcc6e349881cbe5d331d8f539ddc142">
  <xsd:schema xmlns:xsd="http://www.w3.org/2001/XMLSchema" xmlns:xs="http://www.w3.org/2001/XMLSchema" xmlns:p="http://schemas.microsoft.com/office/2006/metadata/properties" xmlns:ns3="3c464659-b866-4b9a-8f05-76d35d21a954" xmlns:ns4="06ec3a84-a7d1-4f68-9d2f-b06e65550e8f" targetNamespace="http://schemas.microsoft.com/office/2006/metadata/properties" ma:root="true" ma:fieldsID="a883990b45d02c873c835ddcfff305be" ns3:_="" ns4:_="">
    <xsd:import namespace="3c464659-b866-4b9a-8f05-76d35d21a954"/>
    <xsd:import namespace="06ec3a84-a7d1-4f68-9d2f-b06e65550e8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464659-b866-4b9a-8f05-76d35d21a9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ec3a84-a7d1-4f68-9d2f-b06e65550e8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AFED66-0C7D-4111-A090-269B486139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EA152B-73B3-479A-9D59-C2EBE988F9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464659-b866-4b9a-8f05-76d35d21a954"/>
    <ds:schemaRef ds:uri="06ec3a84-a7d1-4f68-9d2f-b06e65550e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2B288A-CF03-45E6-BDD6-38FFDDCEE72B}">
  <ds:schemaRefs>
    <ds:schemaRef ds:uri="http://schemas.microsoft.com/office/2006/metadata/properties"/>
    <ds:schemaRef ds:uri="3c464659-b866-4b9a-8f05-76d35d21a954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06ec3a84-a7d1-4f68-9d2f-b06e65550e8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Sheet1</vt:lpstr>
      <vt:lpstr>Sheet1 (2)</vt:lpstr>
      <vt:lpstr>Sheet2</vt:lpstr>
      <vt:lpstr>Sheet1 (3)</vt:lpstr>
      <vt:lpstr>Sheet1 (4)</vt:lpstr>
      <vt:lpstr>Sheet1!Print_Area</vt:lpstr>
      <vt:lpstr>'Sheet1 (2)'!Print_Area</vt:lpstr>
      <vt:lpstr>'Sheet1 (3)'!Print_Area</vt:lpstr>
      <vt:lpstr>'Sheet1 (4)'!Print_Area</vt:lpstr>
      <vt:lpstr>Sheet1!Print_Titles</vt:lpstr>
      <vt:lpstr>'Sheet1 (2)'!Print_Titles</vt:lpstr>
      <vt:lpstr>'Sheet1 (3)'!Print_Titles</vt:lpstr>
      <vt:lpstr>'Sheet1 (4)'!Print_Titles</vt:lpstr>
    </vt:vector>
  </TitlesOfParts>
  <Company>Alameda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Grigsby, Janene, Probation</dc:creator>
  <cp:lastModifiedBy>Grigsby, Janene, Probation</cp:lastModifiedBy>
  <cp:lastPrinted>2020-12-14T20:53:11Z</cp:lastPrinted>
  <dcterms:created xsi:type="dcterms:W3CDTF">2016-08-25T16:16:53Z</dcterms:created>
  <dcterms:modified xsi:type="dcterms:W3CDTF">2020-12-30T21:52:07Z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0x01010045F9449618FE464A943EF12D6099D162</vt:lpwstr>
  </property>
</Properties>
</file>